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https://pntiwork.sharepoint.com/sites/2.0/Shared Documents/ЖДК/"/>
    </mc:Choice>
  </mc:AlternateContent>
  <xr:revisionPtr revIDLastSave="5" documentId="8_{C820BA3C-B145-476F-83BB-EE50BF96376C}" xr6:coauthVersionLast="45" xr6:coauthVersionMax="45" xr10:uidLastSave="{AAB4F088-46D9-4E0B-8975-DFB6613336D8}"/>
  <bookViews>
    <workbookView xWindow="-113" yWindow="-113" windowWidth="24267" windowHeight="13148" xr2:uid="{00000000-000D-0000-FFFF-FFFF00000000}"/>
  </bookViews>
  <sheets>
    <sheet name="Наложение ДК на жДК" sheetId="2" r:id="rId1"/>
    <sheet name="структура ДК" sheetId="1" r:id="rId2"/>
  </sheets>
  <definedNames>
    <definedName name="_Ref324618865" localSheetId="0">'Наложение ДК на жДК'!#REF!</definedName>
    <definedName name="_Ref324618865" localSheetId="1">'структура ДК'!$G$57</definedName>
    <definedName name="_Ref324618969" localSheetId="0">'Наложение ДК на жДК'!#REF!</definedName>
    <definedName name="_Ref324618969" localSheetId="1">'структура ДК'!$G$102</definedName>
    <definedName name="_Toc451955076" localSheetId="0">'Наложение ДК на жДК'!#REF!</definedName>
    <definedName name="_Toc451955076" localSheetId="1">'структура ДК'!$G$60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9" i="2" l="1"/>
  <c r="L36" i="2" l="1"/>
  <c r="L44" i="2" s="1"/>
  <c r="L51" i="2" s="1"/>
  <c r="L59" i="2" s="1"/>
  <c r="L64" i="2" s="1"/>
  <c r="L72" i="2" s="1"/>
  <c r="L73" i="2" s="1"/>
  <c r="L74" i="2" s="1"/>
  <c r="L71" i="2" s="1"/>
  <c r="L80" i="2" s="1"/>
  <c r="L81" i="2" s="1"/>
  <c r="L82" i="2" s="1"/>
  <c r="L83" i="2" s="1"/>
  <c r="L84" i="2" s="1"/>
  <c r="L79" i="2" s="1"/>
  <c r="L76" i="2" s="1"/>
  <c r="L75" i="2" s="1"/>
  <c r="L86" i="2" s="1"/>
  <c r="L87" i="2" s="1"/>
  <c r="L88" i="2" s="1"/>
  <c r="L85" i="2" s="1"/>
  <c r="L90" i="2" s="1"/>
  <c r="L78" i="2" s="1"/>
  <c r="L35" i="2"/>
  <c r="L18" i="2" s="1"/>
  <c r="L4" i="2" l="1"/>
  <c r="L77" i="2"/>
  <c r="L3" i="2"/>
  <c r="L89" i="2"/>
  <c r="L5" i="2"/>
  <c r="L8" i="2"/>
</calcChain>
</file>

<file path=xl/sharedStrings.xml><?xml version="1.0" encoding="utf-8"?>
<sst xmlns="http://schemas.openxmlformats.org/spreadsheetml/2006/main" count="840" uniqueCount="415">
  <si>
    <t>Структура</t>
  </si>
  <si>
    <t>ДК</t>
  </si>
  <si>
    <t>ЖДК</t>
  </si>
  <si>
    <t>Рекомендуемый срок разработки</t>
  </si>
  <si>
    <t>№</t>
  </si>
  <si>
    <t>Раздел</t>
  </si>
  <si>
    <t>Аэронет</t>
  </si>
  <si>
    <t xml:space="preserve">Автонет </t>
  </si>
  <si>
    <t xml:space="preserve">Маринет </t>
  </si>
  <si>
    <t>Нейронет</t>
  </si>
  <si>
    <t xml:space="preserve">Хелснет </t>
  </si>
  <si>
    <t xml:space="preserve">Энерджинет </t>
  </si>
  <si>
    <t xml:space="preserve">Технет </t>
  </si>
  <si>
    <t>Шаг</t>
  </si>
  <si>
    <t>Порядок проработки</t>
  </si>
  <si>
    <t>I</t>
  </si>
  <si>
    <t>Паспорт</t>
  </si>
  <si>
    <t>+</t>
  </si>
  <si>
    <t>План и эффекты</t>
  </si>
  <si>
    <t>II</t>
  </si>
  <si>
    <t>Целевые ориентиры и показатели "дорожной карты"</t>
  </si>
  <si>
    <t>Краткое описание сферы реализации "дорожной карты"</t>
  </si>
  <si>
    <t>Сегменты рынка</t>
  </si>
  <si>
    <t>0-&gt;8</t>
  </si>
  <si>
    <t>Соответствие 7 критериям рынка НТИ</t>
  </si>
  <si>
    <t>1.1.</t>
  </si>
  <si>
    <t>Цели и задачи дорожной карты</t>
  </si>
  <si>
    <t xml:space="preserve">1.2. </t>
  </si>
  <si>
    <t>Характеристика рынка, возникающего в ходе реализации «дорожной карты»</t>
  </si>
  <si>
    <t>1.2.1.</t>
  </si>
  <si>
    <t>Основные компании-игроки на рынке и стратегия взаимодействия с ними</t>
  </si>
  <si>
    <t>-</t>
  </si>
  <si>
    <t>Стейкхолдеры</t>
  </si>
  <si>
    <t>Технологические компании</t>
  </si>
  <si>
    <t>Научные центры</t>
  </si>
  <si>
    <t>ВУЗы</t>
  </si>
  <si>
    <t>Фонды</t>
  </si>
  <si>
    <t>Регионы</t>
  </si>
  <si>
    <t>ФОИВы</t>
  </si>
  <si>
    <t>Корпорации</t>
  </si>
  <si>
    <t>1.2.2.</t>
  </si>
  <si>
    <t>Тренды развития рынка в России и в мире</t>
  </si>
  <si>
    <t>Тренды</t>
  </si>
  <si>
    <t>Технологические</t>
  </si>
  <si>
    <t xml:space="preserve">   Разработки, направленные на порядковое повышение эффективности решения базовых задач рынка с применением сквозных технологий</t>
  </si>
  <si>
    <t xml:space="preserve">   Вывод продуктов на рынок</t>
  </si>
  <si>
    <t xml:space="preserve">   Заявки и получение прав на интеллектуальную собственность</t>
  </si>
  <si>
    <t xml:space="preserve">   Привлечение финансирования/экзиты стартапов   </t>
  </si>
  <si>
    <t xml:space="preserve">   Разделение на категории зарождающихся, нарастающих, временных и выраженных по методологии NExTT CB Insights.</t>
  </si>
  <si>
    <t xml:space="preserve">             Рыночная сила</t>
  </si>
  <si>
    <t>Прогноз продаж</t>
  </si>
  <si>
    <t>Конкурентность в сегменте</t>
  </si>
  <si>
    <t>Объем и качество капитала (Фонды)</t>
  </si>
  <si>
    <t>Частота и средний чек сделок</t>
  </si>
  <si>
    <t>Инвестиции компаний в R&amp;D</t>
  </si>
  <si>
    <t xml:space="preserve">             Рыночное принятие</t>
  </si>
  <si>
    <t>Средний чек стартапа</t>
  </si>
  <si>
    <t>Количество упоминаний в медиа</t>
  </si>
  <si>
    <t>Потребительское принятие</t>
  </si>
  <si>
    <t>Прочие</t>
  </si>
  <si>
    <t xml:space="preserve">   Политические тренды</t>
  </si>
  <si>
    <t>Государственная политика</t>
  </si>
  <si>
    <t>Политическая стабильность</t>
  </si>
  <si>
    <t>Коррупция</t>
  </si>
  <si>
    <t>Глобальная торговая политика</t>
  </si>
  <si>
    <t>Налоговая политика</t>
  </si>
  <si>
    <t>Трудовое законодательство</t>
  </si>
  <si>
    <t>Санкции</t>
  </si>
  <si>
    <t xml:space="preserve">   Экономические тренды</t>
  </si>
  <si>
    <t>Экономический рост</t>
  </si>
  <si>
    <t>Валютные колебания</t>
  </si>
  <si>
    <t>Монетарная политика</t>
  </si>
  <si>
    <t>Инфляция</t>
  </si>
  <si>
    <t>Располагаемый доход домохозяйств</t>
  </si>
  <si>
    <t>Безработица</t>
  </si>
  <si>
    <t xml:space="preserve">   Социальные тренды</t>
  </si>
  <si>
    <t>Прирост населения</t>
  </si>
  <si>
    <t>Возрастное распределение</t>
  </si>
  <si>
    <t>Карьерные предпочтения</t>
  </si>
  <si>
    <t>Безопасность</t>
  </si>
  <si>
    <t>Осознанность ухода за здоровьем</t>
  </si>
  <si>
    <t>Привычки</t>
  </si>
  <si>
    <t>Культурные барьеры</t>
  </si>
  <si>
    <t xml:space="preserve">   Экологические тренды</t>
  </si>
  <si>
    <t>Погодный профиль</t>
  </si>
  <si>
    <t>Климатические изменения</t>
  </si>
  <si>
    <t>Экологические политики</t>
  </si>
  <si>
    <t>Деятельность НКО</t>
  </si>
  <si>
    <t xml:space="preserve">   Регуляторные тренды</t>
  </si>
  <si>
    <t>Антимонопольное законодательство</t>
  </si>
  <si>
    <t>Антидискриминационное законодательство</t>
  </si>
  <si>
    <t>Регулирование занятости</t>
  </si>
  <si>
    <t>Защита прав потребителей</t>
  </si>
  <si>
    <t>Защита ИС</t>
  </si>
  <si>
    <t>Обеспечение здоровья и безопасности граждан</t>
  </si>
  <si>
    <t>1.2.3.</t>
  </si>
  <si>
    <t>Сегментация и оценка объемов рынка</t>
  </si>
  <si>
    <t xml:space="preserve"> +-</t>
  </si>
  <si>
    <t>Сегменты</t>
  </si>
  <si>
    <t>Теги отнесения продуктов к сегментам</t>
  </si>
  <si>
    <t>Выручка компаний</t>
  </si>
  <si>
    <t>Выбор CAGR для сегментов</t>
  </si>
  <si>
    <t>1.2.4.</t>
  </si>
  <si>
    <t>Ставки</t>
  </si>
  <si>
    <t>Выявление пересечений на матрице трендов и заделов</t>
  </si>
  <si>
    <t>2.</t>
  </si>
  <si>
    <t>Сведения об утченных документах стратегического планирования</t>
  </si>
  <si>
    <t>3.</t>
  </si>
  <si>
    <t>Перечень целевых показателей "дорожной карты" и их значений</t>
  </si>
  <si>
    <t>4.</t>
  </si>
  <si>
    <t>Сведения о сформированном в Российской Федерации научно-техническом заделе</t>
  </si>
  <si>
    <t>Заделы</t>
  </si>
  <si>
    <t>Технологические и научные</t>
  </si>
  <si>
    <t>Рыночные</t>
  </si>
  <si>
    <t>Кадровые</t>
  </si>
  <si>
    <t>Географические</t>
  </si>
  <si>
    <t>Регуляторные</t>
  </si>
  <si>
    <t>5.</t>
  </si>
  <si>
    <t>Оценка рисков реализации плана мероприятий</t>
  </si>
  <si>
    <t>Барьер</t>
  </si>
  <si>
    <t>Технологические барьеры</t>
  </si>
  <si>
    <t>Рыночные (стоимостные) барьеры</t>
  </si>
  <si>
    <t>Общественные (регуляторные, инфраструктурные, кадровые) барьеры</t>
  </si>
  <si>
    <t>III.</t>
  </si>
  <si>
    <t>План реализации плана мероприятий</t>
  </si>
  <si>
    <t>IV.</t>
  </si>
  <si>
    <t>Финансовый план реализации плана мероприятий ("дорожной карты") на 2016 - 2018 годы</t>
  </si>
  <si>
    <t>Нумерация по ЖДК</t>
  </si>
  <si>
    <t xml:space="preserve">II. </t>
  </si>
  <si>
    <t>Целевые ориентиры и показатели плана мероприятий ("дорожной карты")</t>
  </si>
  <si>
    <t>1.1</t>
  </si>
  <si>
    <t xml:space="preserve">1. </t>
  </si>
  <si>
    <t>Краткое описание сферы реализации плана мероприятий ("дорожной карты"), включая сведения о рынках, возникающих в результате ее реализации, изменения в отраслях, находящихся в сфере ее реализации, а также информацию об ожидаемых социальноэкономических эффектах от ее реализации в среднесрочном и долгосрочном периодах, в том числе, сведения о рынках, возникающих в результате ее реализации, изменения в отраслях, находящихся в сфере ее реализации, об ожидаемых социальноэкономических эффектах от ее реализации в среднесрочном и долгосрочном периодах.</t>
  </si>
  <si>
    <t>Сфера реализации, цели и задачи</t>
  </si>
  <si>
    <t xml:space="preserve">1.1. </t>
  </si>
  <si>
    <t xml:space="preserve"> Цели и задачи дорожной карты</t>
  </si>
  <si>
    <t xml:space="preserve"> Введение.</t>
  </si>
  <si>
    <t>1.1. Цели и задачи дорожной карты</t>
  </si>
  <si>
    <t>Стратегические цели и задачи</t>
  </si>
  <si>
    <t>Перечень целевых показателей плана мероприятий («дорожной карты»)</t>
  </si>
  <si>
    <t>1.2.</t>
  </si>
  <si>
    <t xml:space="preserve"> Характеристика рынков, возникающих в ходе реализации «дорожной карты».</t>
  </si>
  <si>
    <t>Характеристика рынка, возникающего
в ходе реализации "дорожной карты".</t>
  </si>
  <si>
    <t xml:space="preserve"> Цели и задачи «дорожной карты».</t>
  </si>
  <si>
    <t xml:space="preserve"> Характеристика рынка, возникающего в ходе реализации «дорожной карты»</t>
  </si>
  <si>
    <t>Барьеры</t>
  </si>
  <si>
    <t>Этапы и сроки реализации</t>
  </si>
  <si>
    <t>е-Навигация</t>
  </si>
  <si>
    <t>Тренды развития, рынки-педшественники, сегментирование рынка Нейронет</t>
  </si>
  <si>
    <t xml:space="preserve">Тренды развития рынка в России и в мире </t>
  </si>
  <si>
    <t xml:space="preserve">1.3. </t>
  </si>
  <si>
    <t>Характеристика рынков, возникающих в ходе реализации «дорожной карты».</t>
  </si>
  <si>
    <t>2.1.2.</t>
  </si>
  <si>
    <t xml:space="preserve"> Характеристика сферы реализации «дорожной карты»</t>
  </si>
  <si>
    <t>Ресурсы</t>
  </si>
  <si>
    <t>Технологические тренды</t>
  </si>
  <si>
    <t>Направления реализации плана мероприятий («дорожной карты»)</t>
  </si>
  <si>
    <t>Технологии освоения ресурсов океана</t>
  </si>
  <si>
    <t>НейроФарма</t>
  </si>
  <si>
    <t>Персонализация медицины</t>
  </si>
  <si>
    <t>Основные тренды</t>
  </si>
  <si>
    <t>Описание существующих ограничений в области реализации ДК
«Технет».</t>
  </si>
  <si>
    <t>Рыночные тренды</t>
  </si>
  <si>
    <t>Значимые контрольные результаты реализации</t>
  </si>
  <si>
    <t>Инновационное судостроение</t>
  </si>
  <si>
    <t>НейроМедтехника</t>
  </si>
  <si>
    <t>Развитие систем и устройств по сбору и анализу био-данных</t>
  </si>
  <si>
    <t>Определение рынка EnergyNet, сегменты рынка</t>
  </si>
  <si>
    <t>Законодательные ограничения</t>
  </si>
  <si>
    <t xml:space="preserve">2. </t>
  </si>
  <si>
    <t>Сведения о документах стратегического планирования, относящихся к категории разрабатываемых на федеральном уровне, по отраслевому и территориальному принципу, а также в рамках прогнозирования, положения которых учтены при разработке плана мероприятий ("дорожной карты").</t>
  </si>
  <si>
    <t>Прочие тренды</t>
  </si>
  <si>
    <t>Общий объем финансового обеспечения по основным этапам, включая оценку объемов государственной поддержки реализации мероприятий</t>
  </si>
  <si>
    <t>Ожидаемые социально-экономические эффекты реализации «дорожной карты»</t>
  </si>
  <si>
    <t>НейроОбразование</t>
  </si>
  <si>
    <t>Развитие геномных технологий (генной терапии)</t>
  </si>
  <si>
    <t>Технологическая зрелость рынка</t>
  </si>
  <si>
    <t>Финансовые ограничения</t>
  </si>
  <si>
    <t>Сегментирование рынка</t>
  </si>
  <si>
    <t>Сведения о рынках, возникающих в ходе реализации дорожной карты «Аватонет» (тренды развития рынка в России и в мире, сегментация рынка, основные компании-игроки на рынке, существующие ограничения развития рынка, конкурентные преимущества и барьеры для РФ)</t>
  </si>
  <si>
    <t xml:space="preserve">е-Навигация и связь </t>
  </si>
  <si>
    <t>НейроРазвлечения и спорт</t>
  </si>
  <si>
    <t>Развитие технологий кибер- и био- протезирования</t>
  </si>
  <si>
    <t>Конкурентный анализ</t>
  </si>
  <si>
    <t>Инфраструктурные ограничения</t>
  </si>
  <si>
    <t>3. Перечень целевых показателей "дорожной карты" и их значений</t>
  </si>
  <si>
    <t xml:space="preserve"> Основные тренды развития рынка в России и мире</t>
  </si>
  <si>
    <t xml:space="preserve">Технологии освоения ресурсов океана </t>
  </si>
  <si>
    <t>НейроКоммуникации и маркетинг</t>
  </si>
  <si>
    <t>Массовый переход к превентивной медицине</t>
  </si>
  <si>
    <t xml:space="preserve">Геостратегические особенности реализации мероприятий
«дорожной карты»
</t>
  </si>
  <si>
    <t>Описание существующих ограничений и барьеров</t>
  </si>
  <si>
    <t xml:space="preserve">1.2.2. </t>
  </si>
  <si>
    <t>Сегментация рынка</t>
  </si>
  <si>
    <t>НейроАссистент</t>
  </si>
  <si>
    <t>Активное долголетие</t>
  </si>
  <si>
    <t>1.4.</t>
  </si>
  <si>
    <t xml:space="preserve"> Описание существующих ограничений.</t>
  </si>
  <si>
    <t xml:space="preserve">Оценка потенциального спроса по секторам
</t>
  </si>
  <si>
    <t>1. Сведения о сформированном в Российской Федерации научнотехническом заделе для реализации плана мероприятий ("дорожной карты").</t>
  </si>
  <si>
    <t xml:space="preserve"> Сведения о сформированном в Российской Федерации научно-техническом заделе</t>
  </si>
  <si>
    <t>Технологические ограничения</t>
  </si>
  <si>
    <t>Телематические транспортные и информационные системы</t>
  </si>
  <si>
    <t xml:space="preserve">Безэкипажные суда как отдельный сегмент инновационного
судостроения и е-Навигации </t>
  </si>
  <si>
    <t xml:space="preserve">Основные компании-игроки на рынке
и стратегия взаимодействия с ними
</t>
  </si>
  <si>
    <t>Устойчивый рост популярности натуропатических методов
профилактики и лечения</t>
  </si>
  <si>
    <t>Законодательные, нормативно-технические и методические
ограничения (в России):</t>
  </si>
  <si>
    <t>2.1.3.</t>
  </si>
  <si>
    <t xml:space="preserve"> Оценка ожидаемой социально-экономической эффективности
реализации «дорожной карты»
</t>
  </si>
  <si>
    <t>Информационно - навигационные системы и системы мониторинга транспорта и другие телематические транспортные системы</t>
  </si>
  <si>
    <t>Сведения о документах стратегического планирования, положения которых учтены при разработке «дорожной карты»</t>
  </si>
  <si>
    <t>1.5.</t>
  </si>
  <si>
    <t xml:space="preserve"> Оценка социально-экономических эффектов реализации
«дорожной карты».</t>
  </si>
  <si>
    <t>Рынок труда и человеческий капитал</t>
  </si>
  <si>
    <t>2. Оценка рисков реализации плана мероприятий ("дорожной карты") и сведения об инструментах их минимизации.</t>
  </si>
  <si>
    <t>Системы сбора, обработки и анализа данных, искусственного интеллекта и кибер – безопасности</t>
  </si>
  <si>
    <t>Перечень целевых показателей «дорожной карты» и их значений</t>
  </si>
  <si>
    <t>Основные компании-игроки на рынке</t>
  </si>
  <si>
    <t>Социально-экономические эффекты от реализации «дорожной карты»</t>
  </si>
  <si>
    <t>Макроэкономические и рыночные эффекты</t>
  </si>
  <si>
    <t>Конкурентные преимущества Российской Федерации на рассматриваемом рынке</t>
  </si>
  <si>
    <t>Системы помощи водителю и комплектующие</t>
  </si>
  <si>
    <t xml:space="preserve">4. </t>
  </si>
  <si>
    <t>Сведения о сформированном в Российской Федерации научнотехническом заделе для реализации «дорожной карты»</t>
  </si>
  <si>
    <t>Информационные технологии в медицине</t>
  </si>
  <si>
    <t>Социально-экономические эффекты в случае масштабного
применения технологий EnergyNet в России</t>
  </si>
  <si>
    <t>Научные и технологические эффекты</t>
  </si>
  <si>
    <t>III. План реализации плана мероприятий ("дорожной карты")</t>
  </si>
  <si>
    <t>Оценка возможной социально-экономической эффективности реализации "дорожной карты"</t>
  </si>
  <si>
    <t>Беспилотные автомобили и автомобили высокой степени автоматизации</t>
  </si>
  <si>
    <t>5. Оценка рисков реализации «дорожной карты» и сведения об инструментах их минимизации</t>
  </si>
  <si>
    <t>Биомедицина</t>
  </si>
  <si>
    <t xml:space="preserve">1.6. </t>
  </si>
  <si>
    <t xml:space="preserve">Оценка рынка.
</t>
  </si>
  <si>
    <t xml:space="preserve">2.2. </t>
  </si>
  <si>
    <t>Сведения о документах стратегического планирования,
относящихся к категории разрабатываемых на федеральном уровне, по
отраслевому и территориальному принципу, а также в рамках
прогнозирования, положения которых учтены при разработке плана
мероприятий («дорожной карты»)</t>
  </si>
  <si>
    <t>Экономические эффекты</t>
  </si>
  <si>
    <t>Интеллектуальная городская мобильность</t>
  </si>
  <si>
    <t>Технологические риски</t>
  </si>
  <si>
    <t>Здоровое долголетие</t>
  </si>
  <si>
    <t>1.6.1.</t>
  </si>
  <si>
    <t xml:space="preserve"> Анализ спроса на продукты и услуги.
</t>
  </si>
  <si>
    <t>2.3.</t>
  </si>
  <si>
    <t xml:space="preserve"> Перечень целевых показателей «дорожной карты» и их значений</t>
  </si>
  <si>
    <t>IV. Финансовый план реализации плана мероприятий ("дорожной карты") на 2016 - 2018 годы</t>
  </si>
  <si>
    <t>Социальные эффекты</t>
  </si>
  <si>
    <t>Агрегация транспортных сервисов и поиска попутчиков</t>
  </si>
  <si>
    <t>Макроэкономические и геополитические риски</t>
  </si>
  <si>
    <t xml:space="preserve">Спорт и здоровье </t>
  </si>
  <si>
    <t>Драйверы спроса</t>
  </si>
  <si>
    <t xml:space="preserve">2.4. </t>
  </si>
  <si>
    <t>Сведения о сформированном в Российской Федерации научнотехническом заделе для реализации плана мероприятий («дорожной
карты»)</t>
  </si>
  <si>
    <t>1.3.</t>
  </si>
  <si>
    <t>Характеристики развития отраслей в сфере действия дорожной карты в случае ее реализации и в случае отсутствия соответствующих мероприятий</t>
  </si>
  <si>
    <t>Аренда автомобилей</t>
  </si>
  <si>
    <t>Рыночные риски</t>
  </si>
  <si>
    <t>Существующие ограничения на рынке и в отдельных сегментах</t>
  </si>
  <si>
    <t>Превентивная медицина</t>
  </si>
  <si>
    <t>Описание «целевых стран» внедрения продуктов EnergyNet</t>
  </si>
  <si>
    <t>Цифровое проектирование и моделирование</t>
  </si>
  <si>
    <t>Анализ спроса на продукты и услуги.</t>
  </si>
  <si>
    <t>Общественный транспорт и мультимодальные перевозки</t>
  </si>
  <si>
    <t>Финансовые риски</t>
  </si>
  <si>
    <t xml:space="preserve">Оценка возможной социально-экономической
эффективности реализации "дорожной карты"
</t>
  </si>
  <si>
    <t>Медицинская генетика</t>
  </si>
  <si>
    <t>Аддитивные технологии</t>
  </si>
  <si>
    <t>ДЗЗ и мониторинг</t>
  </si>
  <si>
    <t>Транспортные сервисы с использованием беспилотных автомобилей</t>
  </si>
  <si>
    <t xml:space="preserve">III. </t>
  </si>
  <si>
    <t>План реализации «дорожной карты»</t>
  </si>
  <si>
    <t>Существующие ограничения развития рынка</t>
  </si>
  <si>
    <t>Выделение и описание стадий развития рынка</t>
  </si>
  <si>
    <t xml:space="preserve">Новые материалы
</t>
  </si>
  <si>
    <t>Сельское хозяйство</t>
  </si>
  <si>
    <t>Онлайн сервисы и сервисы, основанные на данных</t>
  </si>
  <si>
    <t>Конкурентные преимущества и барьеры для Российской
Федерации</t>
  </si>
  <si>
    <t xml:space="preserve">1.6.2. </t>
  </si>
  <si>
    <t xml:space="preserve">Оценка размера рынка (в целом и по сегментам на горизонте планирования). </t>
  </si>
  <si>
    <t>Big Data и индустриальный Интернет</t>
  </si>
  <si>
    <t>Перевозки</t>
  </si>
  <si>
    <t>Транспортно-логистические услуги</t>
  </si>
  <si>
    <t xml:space="preserve">1.4. </t>
  </si>
  <si>
    <t>Характеристики развития отраслей в сфере действия
дорожной карты в случае ее реализации и в случае отсутствия
соответствующих мероприятий</t>
  </si>
  <si>
    <t>Выделение приоритетных сегментов рынка и направлений реализации дорожной карты</t>
  </si>
  <si>
    <t>CNC технологии, гибридные технологии</t>
  </si>
  <si>
    <t>Поиск и спасание</t>
  </si>
  <si>
    <t>Грузоперевозки и экспедиторские услуги</t>
  </si>
  <si>
    <t>Инерционный сценарий</t>
  </si>
  <si>
    <t>Описание приоритетных сегментов рынка</t>
  </si>
  <si>
    <t>Робототехника (промышленные роботы)</t>
  </si>
  <si>
    <t>Стадии развития рынка</t>
  </si>
  <si>
    <t>Комплексные логистические услуги, в том числе хранение и распределение</t>
  </si>
  <si>
    <t xml:space="preserve">Инновационный сценарий
</t>
  </si>
  <si>
    <t>Оценка размера рынка</t>
  </si>
  <si>
    <t>Технологии организации и управления производством</t>
  </si>
  <si>
    <t>Управленческая логистика, включающая оптимизацию логистических процессов</t>
  </si>
  <si>
    <t xml:space="preserve">1.5. </t>
  </si>
  <si>
    <t>Спорт и здоровье</t>
  </si>
  <si>
    <t>Сведения о документах стратегического планирования,
положения которых учтены при разработке дорожной карты</t>
  </si>
  <si>
    <t xml:space="preserve">2.5. </t>
  </si>
  <si>
    <t>Оценка рисков реализации плана мероприятий («дорожной
карты») и сведения об инструментах их минимизации</t>
  </si>
  <si>
    <t>Соединенные Штаты Америки</t>
  </si>
  <si>
    <t xml:space="preserve">1.2.3. </t>
  </si>
  <si>
    <t>Основные компании – игроки на рынке «Автонет»</t>
  </si>
  <si>
    <t xml:space="preserve">3. </t>
  </si>
  <si>
    <t>Страны Евросоюза</t>
  </si>
  <si>
    <t xml:space="preserve"> Сведения о сформированном в Российской Федерации научнотехническом заделе для реализации дорожной карты</t>
  </si>
  <si>
    <t>Израиль</t>
  </si>
  <si>
    <t>Оценка возможной социально-экономической эффективности
реализации «дорожной карты»</t>
  </si>
  <si>
    <t xml:space="preserve"> Оценка рисков реализации плана мероприятий («дорожной
карты») и сведения об инструментах их минимизации.</t>
  </si>
  <si>
    <t>Российская Федерация</t>
  </si>
  <si>
    <t xml:space="preserve"> Характеристики развития отраслей в сфере действия дорожной
карты в случае ее реализации и в случае отсутствия
соответствующих мероприятий
</t>
  </si>
  <si>
    <t xml:space="preserve"> План реализации плана мероприятий («дорожной карты»)</t>
  </si>
  <si>
    <t xml:space="preserve">1.2.4. </t>
  </si>
  <si>
    <t xml:space="preserve"> Анализ спроса на продукты и услуги</t>
  </si>
  <si>
    <t>Управленческие риски</t>
  </si>
  <si>
    <t>Текущий объем сегмента "ДЗЗ и мониторинг" (2015 г.)</t>
  </si>
  <si>
    <t>1.6.</t>
  </si>
  <si>
    <t xml:space="preserve"> Оценка размера рынка</t>
  </si>
  <si>
    <t>Прочие риски</t>
  </si>
  <si>
    <t>Преимущества БАС перед альтернативными продуктами в сегменте "ДЗЗ и мониторинг"</t>
  </si>
  <si>
    <t>Стадии развития рынка Нейронет</t>
  </si>
  <si>
    <t>Сведения о документах стратегического планирования,
положения которых учтены при разработке «дорожной карты».</t>
  </si>
  <si>
    <t>Основные продукты и услуги на основе БАС в сегменте "ДЗЗ и мониторинг"</t>
  </si>
  <si>
    <t xml:space="preserve">Транспортно-логистические услуги
</t>
  </si>
  <si>
    <t>Перечень целевых показателей «дорожной карты» и их значений.</t>
  </si>
  <si>
    <t xml:space="preserve">1.2.5. </t>
  </si>
  <si>
    <t>Конкурентные преимущества и барьеры рынка «Автонет» России</t>
  </si>
  <si>
    <t>Оценка размера мирового рынка, выделение стран-лидеров</t>
  </si>
  <si>
    <t>Сведения о сформированном в Российской Федерации научнотехническом заделе для реализации «дорожной карты».</t>
  </si>
  <si>
    <t>Текущий объем сегмента "Сельское хозяйство"</t>
  </si>
  <si>
    <t>Основные конкурентные преимущества на рынке «Автонет"</t>
  </si>
  <si>
    <t xml:space="preserve">5. </t>
  </si>
  <si>
    <t>Оценка рисков реализации «дорожной карты» и сведения об
инструментах их минимизации.</t>
  </si>
  <si>
    <t>Преимущества БАС перед альтернативными продуктами в сегменте "Сельское хозяйство"</t>
  </si>
  <si>
    <t xml:space="preserve">Технологические риски
</t>
  </si>
  <si>
    <t>Заделы и конкурентные преимущества российских компаний в сегменте "Сельское хозяйство"</t>
  </si>
  <si>
    <t>Макроэкономические риски</t>
  </si>
  <si>
    <t>Геополитические риски</t>
  </si>
  <si>
    <t>Ключевые преимущества БАС в сегменте экспресс-доставки перед альтернативными продуктами</t>
  </si>
  <si>
    <t>Основные барьеры рынка «Автонет»:</t>
  </si>
  <si>
    <t>1.2.6.</t>
  </si>
  <si>
    <t xml:space="preserve"> Сведения об изменениях в отраслях, находящихся в сфере реализации плана мероприятий ("дорожной карты")</t>
  </si>
  <si>
    <t>Ключевые продукты в сегменте "Поиск и спасание"</t>
  </si>
  <si>
    <t>Описание приоритетных продуктов для каждого сегмента</t>
  </si>
  <si>
    <t>Ключевые преимущества применения БАС в сегменте "Поиск и спасание"</t>
  </si>
  <si>
    <t>Сведения о документах стратегического планирования, положения которых учтены при разработке "дорожной карты"</t>
  </si>
  <si>
    <t>Перечень целевых показателей "дорожной карты" и их значений.</t>
  </si>
  <si>
    <t>Перечень целевых показателей и их значений на 2016 - 2020 и на период до 2035 года, в увязке со стратегическими целями (СЦ) "дорожной карты"</t>
  </si>
  <si>
    <t xml:space="preserve">1.2.7. </t>
  </si>
  <si>
    <t>Анализ спроса на продукты и услуги (основные продукты и услуги, прогноз по миру и России)</t>
  </si>
  <si>
    <t xml:space="preserve"> Сведения о сформированном в Российской Федерации
научно-техническом заделе для реализации "дорожной карты"</t>
  </si>
  <si>
    <t>Сведения о сформированном в Российской Федерации научно-техническом заделе для реализации "дорожной карты"</t>
  </si>
  <si>
    <t xml:space="preserve">Оценка рисков реализации "дорожной карты"
и сведения об инструментах их минимизации
</t>
  </si>
  <si>
    <t>Оценка рисков реализации "дорожной карты" и сведения об инструментах их минимизации.</t>
  </si>
  <si>
    <t>III</t>
  </si>
  <si>
    <t>План реализации "дорожной карты"</t>
  </si>
  <si>
    <t xml:space="preserve">1.2.8. </t>
  </si>
  <si>
    <t>Оценка размера рынка и перспектив сегментов рынка «Автонет»</t>
  </si>
  <si>
    <t>Снижение деловой активности и замедление темпов роста экономики</t>
  </si>
  <si>
    <t>Информация об ожидаемых социально-экономических эффектах от реализации плана мероприятий ("дорожной карты") в среднесрочном и долгосрочном периодах</t>
  </si>
  <si>
    <t>Информация о мерах по совершенствованию правового и технического регулирования в целях обеспечения реализации плана мероприятий ("дорожной карты")</t>
  </si>
  <si>
    <t>Риск нехватки профессиональных кадров</t>
  </si>
  <si>
    <t xml:space="preserve"> План реализации "дорожной карты</t>
  </si>
  <si>
    <t>2. </t>
  </si>
  <si>
    <t>Сведения о документах стратегического планирования, относящихся к категории разрабатываемых на федеральном уровне, по отраслевому и территориальному принципу, а также в рамках прогнозирования, положения которых учтены при разработке плана мероприятий («дорожной карты»)</t>
  </si>
  <si>
    <t>3. </t>
  </si>
  <si>
    <t>Перечень целевых показателей плана мероприятий («дорожной карты») и их значений</t>
  </si>
  <si>
    <t xml:space="preserve">3.3. </t>
  </si>
  <si>
    <t>Целевые показатели реализации направления рынка «Автонет» - «Интеллектуальная городская мобильность»:</t>
  </si>
  <si>
    <t>3.4.</t>
  </si>
  <si>
    <t xml:space="preserve"> Целевые показатели реализации направления рынка «Автонет» - «Транспортно-логистические услуги»</t>
  </si>
  <si>
    <t>Сведения о сформированном в Российской Федерации научно-техническом заделе для реализации плана мероприятий («дорожной карты»).</t>
  </si>
  <si>
    <t>Научно-технический задел рынков НТИ Автонет</t>
  </si>
  <si>
    <t>Навигационные технологии</t>
  </si>
  <si>
    <t>Повышение точности и достоверности навигационных данных</t>
  </si>
  <si>
    <t>Indoor-навигация</t>
  </si>
  <si>
    <t>Локальное позиционирование (ЛСН)</t>
  </si>
  <si>
    <t>Навигационные карты, ГИС-сервисы, высокоточная картография</t>
  </si>
  <si>
    <t>Дополненная и виртуальной реальность</t>
  </si>
  <si>
    <t>ИТ-технологии</t>
  </si>
  <si>
    <t>Информационная и кибербезопасность</t>
  </si>
  <si>
    <t>Обеспечение юридической значимости телематических данных</t>
  </si>
  <si>
    <t>Сбор, обработка и анализ BigData</t>
  </si>
  <si>
    <t>Машинное обучение, искусственный интеллект</t>
  </si>
  <si>
    <t>Облачные вычисления, технологии виртуализации</t>
  </si>
  <si>
    <t>Mobile Edge Computing (MEC)</t>
  </si>
  <si>
    <t>OS для Connected Car / роботизированного и автономного транспорта</t>
  </si>
  <si>
    <t>Блокчейн-технологии</t>
  </si>
  <si>
    <t>Технологии связи</t>
  </si>
  <si>
    <t>Беспроводная передача данных V2X</t>
  </si>
  <si>
    <t>Мобильная передача данных</t>
  </si>
  <si>
    <t>Управление мобильными подписками многопрофильных SIM-карт (eUICC)</t>
  </si>
  <si>
    <t>Сети и оборудование передачи данных IoT (Internet of Things)</t>
  </si>
  <si>
    <t xml:space="preserve">Технологии для компонентов транспортных средств
</t>
  </si>
  <si>
    <t>Навигационные, связные и навигационно-связные модули</t>
  </si>
  <si>
    <t>Техническое зрение и распознавание образов</t>
  </si>
  <si>
    <t>Речевые технологии</t>
  </si>
  <si>
    <t>Технологии для новых видов транспортных средств</t>
  </si>
  <si>
    <t>Платформы электротранспорта</t>
  </si>
  <si>
    <t>Тяговые аккумуляторы для электротранспорта</t>
  </si>
  <si>
    <t>Инфраструктурные проекты</t>
  </si>
  <si>
    <t>Государственные инфраструктурные проекты</t>
  </si>
  <si>
    <t>ГАИС «ЭРА-ГЛОНАСС»</t>
  </si>
  <si>
    <t>Региональные навигационно-информационные системы</t>
  </si>
  <si>
    <t>Система «Платон»</t>
  </si>
  <si>
    <t>Системы мониторинга транспорта</t>
  </si>
  <si>
    <t>Системы для обеспечения пассажирских перевозок</t>
  </si>
  <si>
    <t>Системы мониторинга грузовых перевозок</t>
  </si>
  <si>
    <t>Системы мониторинга перевозок ценных и опасных грузов</t>
  </si>
  <si>
    <t>Системы страховой телематики</t>
  </si>
  <si>
    <t>Системы операторов охранно-поисковых систем</t>
  </si>
  <si>
    <t>Проекты автопроизводителей</t>
  </si>
  <si>
    <t>Проекты в области интеллектуальной дорожной инфраструктуры</t>
  </si>
  <si>
    <t>План реализации плана мероприятий («дорожной карты»)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</si>
</sst>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0" fontId="2" fillId="0" borderId="4" xfId="0" applyFont="1" applyBorder="1" applyAlignment="1">
      <alignment wrapText="1"/>
    </xf>
    <xf numFmtId="0" fontId="0" fillId="8" borderId="4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0" fillId="6" borderId="4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7" borderId="4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5" borderId="4" xfId="0" applyFill="1" applyBorder="1" applyAlignment="1">
      <alignment wrapText="1"/>
    </xf>
    <xf numFmtId="0" fontId="0" fillId="8" borderId="6" xfId="0" applyFill="1" applyBorder="1" applyAlignment="1">
      <alignment wrapText="1"/>
    </xf>
    <xf numFmtId="0" fontId="0" fillId="0" borderId="2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0" fontId="5" fillId="0" borderId="4" xfId="0" applyFont="1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9" borderId="4" xfId="0" applyFill="1" applyBorder="1" applyAlignment="1">
      <alignment wrapText="1"/>
    </xf>
    <xf numFmtId="0" fontId="3" fillId="0" borderId="4" xfId="0" applyFont="1" applyBorder="1" applyAlignment="1">
      <alignment horizontal="left" wrapText="1"/>
    </xf>
    <xf numFmtId="0" fontId="0" fillId="0" borderId="5" xfId="0" applyBorder="1" applyAlignment="1">
      <alignment wrapText="1"/>
    </xf>
    <xf numFmtId="49" fontId="0" fillId="0" borderId="3" xfId="0" applyNumberForma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0" fillId="8" borderId="0" xfId="0" applyFill="1" applyBorder="1" applyAlignment="1">
      <alignment wrapText="1"/>
    </xf>
    <xf numFmtId="0" fontId="0" fillId="4" borderId="0" xfId="0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7" borderId="0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8" borderId="8" xfId="0" applyFill="1" applyBorder="1" applyAlignment="1">
      <alignment wrapText="1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8" borderId="3" xfId="0" applyFill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0" fillId="2" borderId="0" xfId="0" applyFill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 wrapText="1"/>
    </xf>
    <xf numFmtId="0" fontId="0" fillId="5" borderId="0" xfId="0" applyFill="1" applyAlignment="1">
      <alignment horizontal="center" wrapText="1"/>
    </xf>
    <xf numFmtId="0" fontId="0" fillId="8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7" borderId="0" xfId="0" applyFill="1" applyAlignment="1">
      <alignment horizontal="center" wrapText="1"/>
    </xf>
    <xf numFmtId="0" fontId="0" fillId="9" borderId="0" xfId="0" applyFill="1" applyAlignment="1">
      <alignment horizontal="center" wrapText="1"/>
    </xf>
    <xf numFmtId="0" fontId="0" fillId="0" borderId="3" xfId="0" applyFill="1" applyBorder="1" applyAlignment="1">
      <alignment horizontal="left"/>
    </xf>
    <xf numFmtId="0" fontId="0" fillId="0" borderId="1" xfId="0" applyBorder="1" applyAlignment="1"/>
    <xf numFmtId="14" fontId="0" fillId="0" borderId="0" xfId="0" applyNumberForma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10" borderId="14" xfId="0" applyFill="1" applyBorder="1" applyAlignment="1">
      <alignment wrapText="1"/>
    </xf>
    <xf numFmtId="0" fontId="4" fillId="0" borderId="13" xfId="0" applyFont="1" applyBorder="1" applyAlignment="1">
      <alignment horizontal="left" wrapText="1"/>
    </xf>
    <xf numFmtId="0" fontId="0" fillId="0" borderId="13" xfId="0" applyFill="1" applyBorder="1" applyAlignment="1">
      <alignment horizontal="left"/>
    </xf>
    <xf numFmtId="14" fontId="0" fillId="0" borderId="13" xfId="0" applyNumberFormat="1" applyBorder="1"/>
    <xf numFmtId="0" fontId="0" fillId="0" borderId="14" xfId="0" applyFont="1" applyBorder="1" applyAlignment="1">
      <alignment horizontal="left" vertical="center" indent="9"/>
    </xf>
    <xf numFmtId="0" fontId="0" fillId="0" borderId="14" xfId="0" applyBorder="1" applyAlignment="1">
      <alignment wrapText="1"/>
    </xf>
    <xf numFmtId="0" fontId="0" fillId="0" borderId="15" xfId="0" applyFill="1" applyBorder="1" applyAlignment="1">
      <alignment horizontal="left"/>
    </xf>
    <xf numFmtId="0" fontId="0" fillId="0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10" borderId="14" xfId="0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center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2" fillId="0" borderId="12" xfId="0" applyFont="1" applyBorder="1" applyAlignment="1">
      <alignment wrapText="1"/>
    </xf>
    <xf numFmtId="0" fontId="0" fillId="0" borderId="14" xfId="0" applyFont="1" applyBorder="1" applyAlignment="1">
      <alignment horizontal="left" vertical="center" wrapText="1" indent="9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0" fillId="0" borderId="0" xfId="0" applyAlignment="1">
      <alignment horizontal="center"/>
    </xf>
    <xf numFmtId="14" fontId="1" fillId="0" borderId="26" xfId="0" applyNumberFormat="1" applyFont="1" applyBorder="1"/>
    <xf numFmtId="14" fontId="1" fillId="0" borderId="28" xfId="0" applyNumberFormat="1" applyFont="1" applyBorder="1"/>
    <xf numFmtId="0" fontId="0" fillId="0" borderId="28" xfId="0" applyBorder="1"/>
    <xf numFmtId="14" fontId="0" fillId="0" borderId="28" xfId="0" applyNumberFormat="1" applyBorder="1"/>
    <xf numFmtId="14" fontId="1" fillId="0" borderId="27" xfId="0" applyNumberFormat="1" applyFont="1" applyBorder="1"/>
    <xf numFmtId="0" fontId="1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/>
    </xf>
  </cellXfs>
  <cellStyles count="1">
    <cellStyle name="Обычный" xfId="0" builtinId="0"/>
  </cellStyles>
  <dxfs count="1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K175"/>
  <sheetViews>
    <sheetView tabSelected="1" zoomScale="81" zoomScaleNormal="81" workbookViewId="0">
      <selection activeCell="L18" sqref="L18"/>
    </sheetView>
  </sheetViews>
  <sheetFormatPr defaultRowHeight="15.05" outlineLevelRow="7" x14ac:dyDescent="0.3"/>
  <cols>
    <col min="1" max="1" width="11.44140625" bestFit="1" customWidth="1"/>
    <col min="2" max="2" width="73.5546875" customWidth="1"/>
    <col min="6" max="6" width="9.6640625" customWidth="1"/>
    <col min="8" max="8" width="10.109375" bestFit="1" customWidth="1"/>
    <col min="10" max="10" width="14.5546875" customWidth="1"/>
    <col min="11" max="11" width="20.5546875" bestFit="1" customWidth="1"/>
    <col min="12" max="12" width="10.109375" bestFit="1" customWidth="1"/>
  </cols>
  <sheetData>
    <row r="1" spans="1:12" ht="72.650000000000006" customHeight="1" x14ac:dyDescent="0.3">
      <c r="A1" s="128" t="s">
        <v>0</v>
      </c>
      <c r="B1" s="129"/>
      <c r="C1" s="125" t="s">
        <v>1</v>
      </c>
      <c r="D1" s="126"/>
      <c r="E1" s="126"/>
      <c r="F1" s="126"/>
      <c r="G1" s="126"/>
      <c r="H1" s="126"/>
      <c r="I1" s="127"/>
      <c r="J1" s="125" t="s">
        <v>2</v>
      </c>
      <c r="K1" s="127"/>
      <c r="L1" s="130" t="s">
        <v>3</v>
      </c>
    </row>
    <row r="2" spans="1:12" ht="15.65" thickBot="1" x14ac:dyDescent="0.35">
      <c r="A2" s="108" t="s">
        <v>4</v>
      </c>
      <c r="B2" s="109" t="s">
        <v>5</v>
      </c>
      <c r="C2" s="110" t="s">
        <v>6</v>
      </c>
      <c r="D2" s="111" t="s">
        <v>7</v>
      </c>
      <c r="E2" s="111" t="s">
        <v>8</v>
      </c>
      <c r="F2" s="111" t="s">
        <v>9</v>
      </c>
      <c r="G2" s="111" t="s">
        <v>10</v>
      </c>
      <c r="H2" s="112" t="s">
        <v>11</v>
      </c>
      <c r="I2" s="113" t="s">
        <v>12</v>
      </c>
      <c r="J2" s="114" t="s">
        <v>13</v>
      </c>
      <c r="K2" s="115" t="s">
        <v>14</v>
      </c>
      <c r="L2" s="131"/>
    </row>
    <row r="3" spans="1:12" ht="17.399999999999999" customHeight="1" x14ac:dyDescent="0.35">
      <c r="A3" s="102" t="s">
        <v>15</v>
      </c>
      <c r="B3" s="103" t="s">
        <v>16</v>
      </c>
      <c r="C3" s="105" t="s">
        <v>17</v>
      </c>
      <c r="D3" s="106" t="s">
        <v>17</v>
      </c>
      <c r="E3" s="106" t="s">
        <v>17</v>
      </c>
      <c r="F3" s="106" t="s">
        <v>17</v>
      </c>
      <c r="G3" s="106" t="s">
        <v>17</v>
      </c>
      <c r="H3" s="106" t="s">
        <v>17</v>
      </c>
      <c r="I3" s="107" t="s">
        <v>17</v>
      </c>
      <c r="J3" s="91" t="s">
        <v>18</v>
      </c>
      <c r="K3" s="92">
        <v>8</v>
      </c>
      <c r="L3" s="120">
        <f>$L$90+14</f>
        <v>44068</v>
      </c>
    </row>
    <row r="4" spans="1:12" ht="17.399999999999999" customHeight="1" x14ac:dyDescent="0.35">
      <c r="A4" s="76" t="s">
        <v>19</v>
      </c>
      <c r="B4" s="117" t="s">
        <v>20</v>
      </c>
      <c r="C4" s="74" t="s">
        <v>17</v>
      </c>
      <c r="D4" s="71" t="s">
        <v>17</v>
      </c>
      <c r="E4" s="71" t="s">
        <v>17</v>
      </c>
      <c r="F4" s="71" t="s">
        <v>17</v>
      </c>
      <c r="G4" s="71" t="s">
        <v>17</v>
      </c>
      <c r="H4" s="71" t="s">
        <v>17</v>
      </c>
      <c r="I4" s="75" t="s">
        <v>17</v>
      </c>
      <c r="J4" s="91" t="s">
        <v>18</v>
      </c>
      <c r="K4" s="93">
        <v>8</v>
      </c>
      <c r="L4" s="121">
        <f>$L$90+14</f>
        <v>44068</v>
      </c>
    </row>
    <row r="5" spans="1:12" ht="14.1" customHeight="1" outlineLevel="1" x14ac:dyDescent="0.3">
      <c r="A5" s="76">
        <v>1</v>
      </c>
      <c r="B5" s="116" t="s">
        <v>21</v>
      </c>
      <c r="C5" s="74" t="s">
        <v>17</v>
      </c>
      <c r="D5" s="71" t="s">
        <v>17</v>
      </c>
      <c r="E5" s="71" t="s">
        <v>17</v>
      </c>
      <c r="F5" s="71" t="s">
        <v>17</v>
      </c>
      <c r="G5" s="71" t="s">
        <v>17</v>
      </c>
      <c r="H5" s="71" t="s">
        <v>17</v>
      </c>
      <c r="I5" s="75" t="s">
        <v>17</v>
      </c>
      <c r="J5" s="91" t="s">
        <v>18</v>
      </c>
      <c r="K5" s="93">
        <v>8</v>
      </c>
      <c r="L5" s="121">
        <f>$L$90+14</f>
        <v>44068</v>
      </c>
    </row>
    <row r="6" spans="1:12" outlineLevel="2" x14ac:dyDescent="0.3">
      <c r="A6" s="76"/>
      <c r="B6" s="94" t="s">
        <v>22</v>
      </c>
      <c r="C6" s="74"/>
      <c r="D6" s="71"/>
      <c r="E6" s="71"/>
      <c r="F6" s="71"/>
      <c r="G6" s="71"/>
      <c r="H6" s="71"/>
      <c r="I6" s="75"/>
      <c r="J6" s="88"/>
      <c r="K6" s="75" t="s">
        <v>23</v>
      </c>
      <c r="L6" s="122"/>
    </row>
    <row r="7" spans="1:12" outlineLevel="2" x14ac:dyDescent="0.3">
      <c r="A7" s="76"/>
      <c r="B7" s="94" t="s">
        <v>24</v>
      </c>
      <c r="C7" s="74"/>
      <c r="D7" s="71"/>
      <c r="E7" s="71"/>
      <c r="F7" s="71"/>
      <c r="G7" s="71"/>
      <c r="H7" s="71"/>
      <c r="I7" s="75"/>
      <c r="J7" s="88"/>
      <c r="K7" s="75" t="s">
        <v>23</v>
      </c>
      <c r="L7" s="122"/>
    </row>
    <row r="8" spans="1:12" ht="14.4" customHeight="1" outlineLevel="2" x14ac:dyDescent="0.3">
      <c r="A8" s="76" t="s">
        <v>25</v>
      </c>
      <c r="B8" s="77" t="s">
        <v>26</v>
      </c>
      <c r="C8" s="74" t="s">
        <v>17</v>
      </c>
      <c r="D8" s="71" t="s">
        <v>17</v>
      </c>
      <c r="E8" s="71" t="s">
        <v>17</v>
      </c>
      <c r="F8" s="71" t="s">
        <v>17</v>
      </c>
      <c r="G8" s="71" t="s">
        <v>17</v>
      </c>
      <c r="H8" s="71" t="s">
        <v>17</v>
      </c>
      <c r="I8" s="75" t="s">
        <v>17</v>
      </c>
      <c r="J8" s="88" t="s">
        <v>18</v>
      </c>
      <c r="K8" s="75">
        <v>8</v>
      </c>
      <c r="L8" s="121">
        <f>$L$90+14</f>
        <v>44068</v>
      </c>
    </row>
    <row r="9" spans="1:12" ht="14.4" customHeight="1" outlineLevel="2" collapsed="1" x14ac:dyDescent="0.3">
      <c r="A9" s="78" t="s">
        <v>27</v>
      </c>
      <c r="B9" s="77" t="s">
        <v>28</v>
      </c>
      <c r="C9" s="74" t="s">
        <v>17</v>
      </c>
      <c r="D9" s="71" t="s">
        <v>17</v>
      </c>
      <c r="E9" s="71" t="s">
        <v>17</v>
      </c>
      <c r="F9" s="71" t="s">
        <v>17</v>
      </c>
      <c r="G9" s="71" t="s">
        <v>17</v>
      </c>
      <c r="H9" s="71" t="s">
        <v>17</v>
      </c>
      <c r="I9" s="75" t="s">
        <v>17</v>
      </c>
      <c r="J9" s="88"/>
      <c r="K9" s="75"/>
      <c r="L9" s="122"/>
    </row>
    <row r="10" spans="1:12" ht="13.5" hidden="1" customHeight="1" outlineLevel="3" x14ac:dyDescent="0.3">
      <c r="A10" s="79" t="s">
        <v>29</v>
      </c>
      <c r="B10" s="116" t="s">
        <v>30</v>
      </c>
      <c r="C10" s="74" t="s">
        <v>17</v>
      </c>
      <c r="D10" s="71" t="s">
        <v>17</v>
      </c>
      <c r="E10" s="71" t="s">
        <v>31</v>
      </c>
      <c r="F10" s="71" t="s">
        <v>17</v>
      </c>
      <c r="G10" s="71" t="s">
        <v>17</v>
      </c>
      <c r="H10" s="72" t="s">
        <v>31</v>
      </c>
      <c r="I10" s="84" t="s">
        <v>31</v>
      </c>
      <c r="J10" s="89" t="s">
        <v>32</v>
      </c>
      <c r="K10" s="75">
        <v>1</v>
      </c>
      <c r="L10" s="121">
        <v>44008</v>
      </c>
    </row>
    <row r="11" spans="1:12" hidden="1" outlineLevel="4" x14ac:dyDescent="0.3">
      <c r="A11" s="79"/>
      <c r="B11" s="94" t="s">
        <v>33</v>
      </c>
      <c r="C11" s="74"/>
      <c r="D11" s="71"/>
      <c r="E11" s="71"/>
      <c r="F11" s="71"/>
      <c r="G11" s="71"/>
      <c r="H11" s="72"/>
      <c r="I11" s="84"/>
      <c r="J11" s="89"/>
      <c r="K11" s="75"/>
      <c r="L11" s="122"/>
    </row>
    <row r="12" spans="1:12" hidden="1" outlineLevel="4" x14ac:dyDescent="0.3">
      <c r="A12" s="79"/>
      <c r="B12" s="94" t="s">
        <v>34</v>
      </c>
      <c r="C12" s="74"/>
      <c r="D12" s="71"/>
      <c r="E12" s="71"/>
      <c r="F12" s="71"/>
      <c r="G12" s="71"/>
      <c r="H12" s="72"/>
      <c r="I12" s="84"/>
      <c r="J12" s="89"/>
      <c r="K12" s="75"/>
      <c r="L12" s="122"/>
    </row>
    <row r="13" spans="1:12" hidden="1" outlineLevel="4" x14ac:dyDescent="0.3">
      <c r="A13" s="79"/>
      <c r="B13" s="94" t="s">
        <v>35</v>
      </c>
      <c r="C13" s="74"/>
      <c r="D13" s="71"/>
      <c r="E13" s="71"/>
      <c r="F13" s="71"/>
      <c r="G13" s="71"/>
      <c r="H13" s="72"/>
      <c r="I13" s="84"/>
      <c r="J13" s="89"/>
      <c r="K13" s="75"/>
      <c r="L13" s="122"/>
    </row>
    <row r="14" spans="1:12" hidden="1" outlineLevel="4" x14ac:dyDescent="0.3">
      <c r="A14" s="79"/>
      <c r="B14" s="94" t="s">
        <v>36</v>
      </c>
      <c r="C14" s="74"/>
      <c r="D14" s="71"/>
      <c r="E14" s="71"/>
      <c r="F14" s="71"/>
      <c r="G14" s="71"/>
      <c r="H14" s="72"/>
      <c r="I14" s="84"/>
      <c r="J14" s="89"/>
      <c r="K14" s="75"/>
      <c r="L14" s="122"/>
    </row>
    <row r="15" spans="1:12" hidden="1" outlineLevel="4" x14ac:dyDescent="0.3">
      <c r="A15" s="79"/>
      <c r="B15" s="94" t="s">
        <v>37</v>
      </c>
      <c r="C15" s="74"/>
      <c r="D15" s="71"/>
      <c r="E15" s="71"/>
      <c r="F15" s="71"/>
      <c r="G15" s="71"/>
      <c r="H15" s="72"/>
      <c r="I15" s="84"/>
      <c r="J15" s="89"/>
      <c r="K15" s="75"/>
      <c r="L15" s="122"/>
    </row>
    <row r="16" spans="1:12" hidden="1" outlineLevel="4" x14ac:dyDescent="0.3">
      <c r="A16" s="79"/>
      <c r="B16" s="94" t="s">
        <v>38</v>
      </c>
      <c r="C16" s="74"/>
      <c r="D16" s="71"/>
      <c r="E16" s="71"/>
      <c r="F16" s="71"/>
      <c r="G16" s="71"/>
      <c r="H16" s="72"/>
      <c r="I16" s="84"/>
      <c r="J16" s="89"/>
      <c r="K16" s="75"/>
      <c r="L16" s="122"/>
    </row>
    <row r="17" spans="1:12" hidden="1" outlineLevel="4" x14ac:dyDescent="0.3">
      <c r="A17" s="79"/>
      <c r="B17" s="94" t="s">
        <v>39</v>
      </c>
      <c r="C17" s="74"/>
      <c r="D17" s="71"/>
      <c r="E17" s="71"/>
      <c r="F17" s="71"/>
      <c r="G17" s="71"/>
      <c r="H17" s="72"/>
      <c r="I17" s="84"/>
      <c r="J17" s="89"/>
      <c r="K17" s="75"/>
      <c r="L17" s="122"/>
    </row>
    <row r="18" spans="1:12" hidden="1" outlineLevel="3" x14ac:dyDescent="0.3">
      <c r="A18" s="79" t="s">
        <v>40</v>
      </c>
      <c r="B18" s="77" t="s">
        <v>41</v>
      </c>
      <c r="C18" s="74" t="s">
        <v>17</v>
      </c>
      <c r="D18" s="71" t="s">
        <v>17</v>
      </c>
      <c r="E18" s="71" t="s">
        <v>17</v>
      </c>
      <c r="F18" s="71" t="s">
        <v>17</v>
      </c>
      <c r="G18" s="71" t="s">
        <v>17</v>
      </c>
      <c r="H18" s="71" t="s">
        <v>17</v>
      </c>
      <c r="I18" s="75" t="s">
        <v>17</v>
      </c>
      <c r="J18" s="88" t="s">
        <v>42</v>
      </c>
      <c r="K18" s="75">
        <v>2</v>
      </c>
      <c r="L18" s="121">
        <f>L35</f>
        <v>44021</v>
      </c>
    </row>
    <row r="19" spans="1:12" hidden="1" outlineLevel="4" x14ac:dyDescent="0.3">
      <c r="A19" s="79"/>
      <c r="B19" s="95" t="s">
        <v>43</v>
      </c>
      <c r="C19" s="74"/>
      <c r="D19" s="71"/>
      <c r="E19" s="71"/>
      <c r="F19" s="71"/>
      <c r="G19" s="71"/>
      <c r="H19" s="71"/>
      <c r="I19" s="75"/>
      <c r="J19" s="88"/>
      <c r="K19" s="75"/>
      <c r="L19" s="121">
        <f>L10+8</f>
        <v>44016</v>
      </c>
    </row>
    <row r="20" spans="1:12" ht="30.05" hidden="1" outlineLevel="5" x14ac:dyDescent="0.3">
      <c r="A20" s="79"/>
      <c r="B20" s="96" t="s">
        <v>44</v>
      </c>
      <c r="C20" s="74"/>
      <c r="D20" s="71"/>
      <c r="E20" s="71"/>
      <c r="F20" s="71"/>
      <c r="G20" s="71"/>
      <c r="H20" s="71"/>
      <c r="I20" s="75"/>
      <c r="J20" s="88"/>
      <c r="K20" s="75"/>
      <c r="L20" s="122"/>
    </row>
    <row r="21" spans="1:12" hidden="1" outlineLevel="5" x14ac:dyDescent="0.3">
      <c r="A21" s="79"/>
      <c r="B21" s="96" t="s">
        <v>45</v>
      </c>
      <c r="C21" s="74"/>
      <c r="D21" s="71"/>
      <c r="E21" s="71"/>
      <c r="F21" s="71"/>
      <c r="G21" s="71"/>
      <c r="H21" s="71"/>
      <c r="I21" s="75"/>
      <c r="J21" s="88"/>
      <c r="K21" s="75"/>
      <c r="L21" s="122"/>
    </row>
    <row r="22" spans="1:12" hidden="1" outlineLevel="5" x14ac:dyDescent="0.3">
      <c r="A22" s="79"/>
      <c r="B22" s="96" t="s">
        <v>46</v>
      </c>
      <c r="C22" s="74"/>
      <c r="D22" s="71"/>
      <c r="E22" s="71"/>
      <c r="F22" s="71"/>
      <c r="G22" s="71"/>
      <c r="H22" s="71"/>
      <c r="I22" s="75"/>
      <c r="J22" s="88"/>
      <c r="K22" s="75"/>
      <c r="L22" s="122"/>
    </row>
    <row r="23" spans="1:12" hidden="1" outlineLevel="5" x14ac:dyDescent="0.3">
      <c r="A23" s="79"/>
      <c r="B23" s="96" t="s">
        <v>47</v>
      </c>
      <c r="C23" s="74"/>
      <c r="D23" s="71"/>
      <c r="E23" s="71"/>
      <c r="F23" s="71"/>
      <c r="G23" s="71"/>
      <c r="H23" s="71"/>
      <c r="I23" s="75"/>
      <c r="J23" s="88"/>
      <c r="K23" s="75"/>
      <c r="L23" s="122"/>
    </row>
    <row r="24" spans="1:12" ht="30.05" hidden="1" outlineLevel="5" x14ac:dyDescent="0.3">
      <c r="A24" s="79"/>
      <c r="B24" s="96" t="s">
        <v>48</v>
      </c>
      <c r="C24" s="74"/>
      <c r="D24" s="71"/>
      <c r="E24" s="71"/>
      <c r="F24" s="71"/>
      <c r="G24" s="71"/>
      <c r="H24" s="71"/>
      <c r="I24" s="75"/>
      <c r="J24" s="88"/>
      <c r="K24" s="75"/>
      <c r="L24" s="122"/>
    </row>
    <row r="25" spans="1:12" hidden="1" outlineLevel="6" x14ac:dyDescent="0.3">
      <c r="A25" s="79"/>
      <c r="B25" s="96" t="s">
        <v>49</v>
      </c>
      <c r="C25" s="74"/>
      <c r="D25" s="71"/>
      <c r="E25" s="71"/>
      <c r="F25" s="71"/>
      <c r="G25" s="71"/>
      <c r="H25" s="71"/>
      <c r="I25" s="75"/>
      <c r="J25" s="88"/>
      <c r="K25" s="75"/>
      <c r="L25" s="122"/>
    </row>
    <row r="26" spans="1:12" hidden="1" outlineLevel="7" x14ac:dyDescent="0.3">
      <c r="A26" s="79"/>
      <c r="B26" s="97" t="s">
        <v>50</v>
      </c>
      <c r="C26" s="74"/>
      <c r="D26" s="71"/>
      <c r="E26" s="71"/>
      <c r="F26" s="71"/>
      <c r="G26" s="71"/>
      <c r="H26" s="71"/>
      <c r="I26" s="75"/>
      <c r="J26" s="88"/>
      <c r="K26" s="75"/>
      <c r="L26" s="122"/>
    </row>
    <row r="27" spans="1:12" hidden="1" outlineLevel="7" x14ac:dyDescent="0.3">
      <c r="A27" s="79"/>
      <c r="B27" s="97" t="s">
        <v>51</v>
      </c>
      <c r="C27" s="74"/>
      <c r="D27" s="71"/>
      <c r="E27" s="71"/>
      <c r="F27" s="71"/>
      <c r="G27" s="71"/>
      <c r="H27" s="71"/>
      <c r="I27" s="75"/>
      <c r="J27" s="88"/>
      <c r="K27" s="75"/>
      <c r="L27" s="122"/>
    </row>
    <row r="28" spans="1:12" hidden="1" outlineLevel="7" x14ac:dyDescent="0.3">
      <c r="A28" s="79"/>
      <c r="B28" s="97" t="s">
        <v>52</v>
      </c>
      <c r="C28" s="74"/>
      <c r="D28" s="71"/>
      <c r="E28" s="71"/>
      <c r="F28" s="71"/>
      <c r="G28" s="71"/>
      <c r="H28" s="71"/>
      <c r="I28" s="75"/>
      <c r="J28" s="88"/>
      <c r="K28" s="75"/>
      <c r="L28" s="122"/>
    </row>
    <row r="29" spans="1:12" hidden="1" outlineLevel="7" x14ac:dyDescent="0.3">
      <c r="A29" s="79"/>
      <c r="B29" s="97" t="s">
        <v>53</v>
      </c>
      <c r="C29" s="74"/>
      <c r="D29" s="71"/>
      <c r="E29" s="71"/>
      <c r="F29" s="71"/>
      <c r="G29" s="71"/>
      <c r="H29" s="71"/>
      <c r="I29" s="75"/>
      <c r="J29" s="88"/>
      <c r="K29" s="75"/>
      <c r="L29" s="122"/>
    </row>
    <row r="30" spans="1:12" hidden="1" outlineLevel="7" x14ac:dyDescent="0.3">
      <c r="A30" s="79"/>
      <c r="B30" s="97" t="s">
        <v>54</v>
      </c>
      <c r="C30" s="74"/>
      <c r="D30" s="71"/>
      <c r="E30" s="71"/>
      <c r="F30" s="71"/>
      <c r="G30" s="71"/>
      <c r="H30" s="71"/>
      <c r="I30" s="75"/>
      <c r="J30" s="88"/>
      <c r="K30" s="75"/>
      <c r="L30" s="122"/>
    </row>
    <row r="31" spans="1:12" hidden="1" outlineLevel="6" x14ac:dyDescent="0.3">
      <c r="A31" s="79"/>
      <c r="B31" s="98" t="s">
        <v>55</v>
      </c>
      <c r="C31" s="74"/>
      <c r="D31" s="71"/>
      <c r="E31" s="71"/>
      <c r="F31" s="71"/>
      <c r="G31" s="71"/>
      <c r="H31" s="71"/>
      <c r="I31" s="75"/>
      <c r="J31" s="88"/>
      <c r="K31" s="75"/>
      <c r="L31" s="122"/>
    </row>
    <row r="32" spans="1:12" hidden="1" outlineLevel="7" x14ac:dyDescent="0.3">
      <c r="A32" s="79"/>
      <c r="B32" s="99" t="s">
        <v>56</v>
      </c>
      <c r="C32" s="74"/>
      <c r="D32" s="71"/>
      <c r="E32" s="71"/>
      <c r="F32" s="71"/>
      <c r="G32" s="71"/>
      <c r="H32" s="71"/>
      <c r="I32" s="75"/>
      <c r="J32" s="88"/>
      <c r="K32" s="75"/>
      <c r="L32" s="122"/>
    </row>
    <row r="33" spans="1:12" hidden="1" outlineLevel="7" x14ac:dyDescent="0.3">
      <c r="A33" s="79"/>
      <c r="B33" s="99" t="s">
        <v>57</v>
      </c>
      <c r="C33" s="74"/>
      <c r="D33" s="71"/>
      <c r="E33" s="71"/>
      <c r="F33" s="71"/>
      <c r="G33" s="71"/>
      <c r="H33" s="71"/>
      <c r="I33" s="75"/>
      <c r="J33" s="88"/>
      <c r="K33" s="75"/>
      <c r="L33" s="122"/>
    </row>
    <row r="34" spans="1:12" hidden="1" outlineLevel="7" x14ac:dyDescent="0.3">
      <c r="A34" s="79"/>
      <c r="B34" s="99" t="s">
        <v>58</v>
      </c>
      <c r="C34" s="74"/>
      <c r="D34" s="71"/>
      <c r="E34" s="71"/>
      <c r="F34" s="71"/>
      <c r="G34" s="71"/>
      <c r="H34" s="71"/>
      <c r="I34" s="75"/>
      <c r="J34" s="88"/>
      <c r="K34" s="75"/>
      <c r="L34" s="122"/>
    </row>
    <row r="35" spans="1:12" hidden="1" outlineLevel="4" x14ac:dyDescent="0.3">
      <c r="A35" s="79"/>
      <c r="B35" s="95" t="s">
        <v>59</v>
      </c>
      <c r="C35" s="74"/>
      <c r="D35" s="71"/>
      <c r="E35" s="71"/>
      <c r="F35" s="71"/>
      <c r="G35" s="71"/>
      <c r="H35" s="71"/>
      <c r="I35" s="75"/>
      <c r="J35" s="88"/>
      <c r="K35" s="75"/>
      <c r="L35" s="121">
        <f>L19+5</f>
        <v>44021</v>
      </c>
    </row>
    <row r="36" spans="1:12" hidden="1" outlineLevel="5" x14ac:dyDescent="0.3">
      <c r="A36" s="79"/>
      <c r="B36" s="100" t="s">
        <v>60</v>
      </c>
      <c r="C36" s="74"/>
      <c r="D36" s="71"/>
      <c r="E36" s="71"/>
      <c r="F36" s="71"/>
      <c r="G36" s="71"/>
      <c r="H36" s="71"/>
      <c r="I36" s="75"/>
      <c r="J36" s="88"/>
      <c r="K36" s="75"/>
      <c r="L36" s="123">
        <f>L19+1</f>
        <v>44017</v>
      </c>
    </row>
    <row r="37" spans="1:12" hidden="1" outlineLevel="6" x14ac:dyDescent="0.3">
      <c r="A37" s="79"/>
      <c r="B37" s="99" t="s">
        <v>61</v>
      </c>
      <c r="C37" s="74"/>
      <c r="D37" s="71"/>
      <c r="E37" s="71"/>
      <c r="F37" s="71"/>
      <c r="G37" s="71"/>
      <c r="H37" s="71"/>
      <c r="I37" s="75"/>
      <c r="J37" s="88"/>
      <c r="K37" s="75"/>
      <c r="L37" s="122"/>
    </row>
    <row r="38" spans="1:12" hidden="1" outlineLevel="6" x14ac:dyDescent="0.3">
      <c r="A38" s="79"/>
      <c r="B38" s="99" t="s">
        <v>62</v>
      </c>
      <c r="C38" s="74"/>
      <c r="D38" s="71"/>
      <c r="E38" s="71"/>
      <c r="F38" s="71"/>
      <c r="G38" s="71"/>
      <c r="H38" s="71"/>
      <c r="I38" s="75"/>
      <c r="J38" s="88"/>
      <c r="K38" s="75"/>
      <c r="L38" s="122"/>
    </row>
    <row r="39" spans="1:12" hidden="1" outlineLevel="6" x14ac:dyDescent="0.3">
      <c r="A39" s="79"/>
      <c r="B39" s="99" t="s">
        <v>63</v>
      </c>
      <c r="C39" s="74"/>
      <c r="D39" s="71"/>
      <c r="E39" s="71"/>
      <c r="F39" s="71"/>
      <c r="G39" s="71"/>
      <c r="H39" s="71"/>
      <c r="I39" s="75"/>
      <c r="J39" s="88"/>
      <c r="K39" s="75"/>
      <c r="L39" s="122"/>
    </row>
    <row r="40" spans="1:12" hidden="1" outlineLevel="6" x14ac:dyDescent="0.3">
      <c r="A40" s="79"/>
      <c r="B40" s="99" t="s">
        <v>64</v>
      </c>
      <c r="C40" s="74"/>
      <c r="D40" s="71"/>
      <c r="E40" s="71"/>
      <c r="F40" s="71"/>
      <c r="G40" s="71"/>
      <c r="H40" s="71"/>
      <c r="I40" s="75"/>
      <c r="J40" s="88"/>
      <c r="K40" s="75"/>
      <c r="L40" s="122"/>
    </row>
    <row r="41" spans="1:12" hidden="1" outlineLevel="6" x14ac:dyDescent="0.3">
      <c r="A41" s="79"/>
      <c r="B41" s="99" t="s">
        <v>65</v>
      </c>
      <c r="C41" s="74"/>
      <c r="D41" s="71"/>
      <c r="E41" s="71"/>
      <c r="F41" s="71"/>
      <c r="G41" s="71"/>
      <c r="H41" s="71"/>
      <c r="I41" s="75"/>
      <c r="J41" s="88"/>
      <c r="K41" s="75"/>
      <c r="L41" s="122"/>
    </row>
    <row r="42" spans="1:12" hidden="1" outlineLevel="6" x14ac:dyDescent="0.3">
      <c r="A42" s="79"/>
      <c r="B42" s="99" t="s">
        <v>66</v>
      </c>
      <c r="C42" s="74"/>
      <c r="D42" s="71"/>
      <c r="E42" s="71"/>
      <c r="F42" s="71"/>
      <c r="G42" s="71"/>
      <c r="H42" s="71"/>
      <c r="I42" s="75"/>
      <c r="J42" s="88"/>
      <c r="K42" s="75"/>
      <c r="L42" s="122"/>
    </row>
    <row r="43" spans="1:12" hidden="1" outlineLevel="6" x14ac:dyDescent="0.3">
      <c r="A43" s="79"/>
      <c r="B43" s="99" t="s">
        <v>67</v>
      </c>
      <c r="C43" s="74"/>
      <c r="D43" s="71"/>
      <c r="E43" s="71"/>
      <c r="F43" s="71"/>
      <c r="G43" s="71"/>
      <c r="H43" s="71"/>
      <c r="I43" s="75"/>
      <c r="J43" s="88"/>
      <c r="K43" s="75"/>
      <c r="L43" s="122"/>
    </row>
    <row r="44" spans="1:12" hidden="1" outlineLevel="5" x14ac:dyDescent="0.3">
      <c r="A44" s="79"/>
      <c r="B44" s="100" t="s">
        <v>68</v>
      </c>
      <c r="C44" s="74"/>
      <c r="D44" s="71"/>
      <c r="E44" s="71"/>
      <c r="F44" s="71"/>
      <c r="G44" s="71"/>
      <c r="H44" s="71"/>
      <c r="I44" s="75"/>
      <c r="J44" s="88"/>
      <c r="K44" s="75"/>
      <c r="L44" s="123">
        <f>L36+1</f>
        <v>44018</v>
      </c>
    </row>
    <row r="45" spans="1:12" hidden="1" outlineLevel="6" x14ac:dyDescent="0.3">
      <c r="A45" s="79"/>
      <c r="B45" s="99" t="s">
        <v>69</v>
      </c>
      <c r="C45" s="74"/>
      <c r="D45" s="71"/>
      <c r="E45" s="71"/>
      <c r="F45" s="71"/>
      <c r="G45" s="71"/>
      <c r="H45" s="71"/>
      <c r="I45" s="75"/>
      <c r="J45" s="88"/>
      <c r="K45" s="75"/>
      <c r="L45" s="122"/>
    </row>
    <row r="46" spans="1:12" hidden="1" outlineLevel="6" x14ac:dyDescent="0.3">
      <c r="A46" s="79"/>
      <c r="B46" s="99" t="s">
        <v>70</v>
      </c>
      <c r="C46" s="74"/>
      <c r="D46" s="71"/>
      <c r="E46" s="71"/>
      <c r="F46" s="71"/>
      <c r="G46" s="71"/>
      <c r="H46" s="71"/>
      <c r="I46" s="75"/>
      <c r="J46" s="88"/>
      <c r="K46" s="75"/>
      <c r="L46" s="122"/>
    </row>
    <row r="47" spans="1:12" hidden="1" outlineLevel="6" x14ac:dyDescent="0.3">
      <c r="A47" s="79"/>
      <c r="B47" s="99" t="s">
        <v>71</v>
      </c>
      <c r="C47" s="74"/>
      <c r="D47" s="71"/>
      <c r="E47" s="71"/>
      <c r="F47" s="71"/>
      <c r="G47" s="71"/>
      <c r="H47" s="71"/>
      <c r="I47" s="75"/>
      <c r="J47" s="88"/>
      <c r="K47" s="75"/>
      <c r="L47" s="122"/>
    </row>
    <row r="48" spans="1:12" hidden="1" outlineLevel="6" x14ac:dyDescent="0.3">
      <c r="A48" s="79"/>
      <c r="B48" s="99" t="s">
        <v>72</v>
      </c>
      <c r="C48" s="74"/>
      <c r="D48" s="71"/>
      <c r="E48" s="71"/>
      <c r="F48" s="71"/>
      <c r="G48" s="71"/>
      <c r="H48" s="71"/>
      <c r="I48" s="75"/>
      <c r="J48" s="88"/>
      <c r="K48" s="75"/>
      <c r="L48" s="122"/>
    </row>
    <row r="49" spans="1:12" hidden="1" outlineLevel="6" x14ac:dyDescent="0.3">
      <c r="A49" s="79"/>
      <c r="B49" s="99" t="s">
        <v>73</v>
      </c>
      <c r="C49" s="74"/>
      <c r="D49" s="71"/>
      <c r="E49" s="71"/>
      <c r="F49" s="71"/>
      <c r="G49" s="71"/>
      <c r="H49" s="71"/>
      <c r="I49" s="75"/>
      <c r="J49" s="88"/>
      <c r="K49" s="75"/>
      <c r="L49" s="122"/>
    </row>
    <row r="50" spans="1:12" hidden="1" outlineLevel="6" x14ac:dyDescent="0.3">
      <c r="A50" s="79"/>
      <c r="B50" s="99" t="s">
        <v>74</v>
      </c>
      <c r="C50" s="74"/>
      <c r="D50" s="71"/>
      <c r="E50" s="71"/>
      <c r="F50" s="71"/>
      <c r="G50" s="71"/>
      <c r="H50" s="71"/>
      <c r="I50" s="75"/>
      <c r="J50" s="88"/>
      <c r="K50" s="75"/>
      <c r="L50" s="122"/>
    </row>
    <row r="51" spans="1:12" hidden="1" outlineLevel="5" x14ac:dyDescent="0.3">
      <c r="A51" s="79"/>
      <c r="B51" s="100" t="s">
        <v>75</v>
      </c>
      <c r="C51" s="74"/>
      <c r="D51" s="71"/>
      <c r="E51" s="71"/>
      <c r="F51" s="71"/>
      <c r="G51" s="71"/>
      <c r="H51" s="71"/>
      <c r="I51" s="75"/>
      <c r="J51" s="88"/>
      <c r="K51" s="75"/>
      <c r="L51" s="123">
        <f>L44+1</f>
        <v>44019</v>
      </c>
    </row>
    <row r="52" spans="1:12" hidden="1" outlineLevel="6" x14ac:dyDescent="0.3">
      <c r="A52" s="79"/>
      <c r="B52" s="99" t="s">
        <v>76</v>
      </c>
      <c r="C52" s="74"/>
      <c r="D52" s="71"/>
      <c r="E52" s="71"/>
      <c r="F52" s="71"/>
      <c r="G52" s="71"/>
      <c r="H52" s="71"/>
      <c r="I52" s="75"/>
      <c r="J52" s="88"/>
      <c r="K52" s="75"/>
      <c r="L52" s="122"/>
    </row>
    <row r="53" spans="1:12" hidden="1" outlineLevel="6" x14ac:dyDescent="0.3">
      <c r="A53" s="79"/>
      <c r="B53" s="99" t="s">
        <v>77</v>
      </c>
      <c r="C53" s="74"/>
      <c r="D53" s="71"/>
      <c r="E53" s="71"/>
      <c r="F53" s="71"/>
      <c r="G53" s="71"/>
      <c r="H53" s="71"/>
      <c r="I53" s="75"/>
      <c r="J53" s="88"/>
      <c r="K53" s="75"/>
      <c r="L53" s="122"/>
    </row>
    <row r="54" spans="1:12" hidden="1" outlineLevel="6" x14ac:dyDescent="0.3">
      <c r="A54" s="79"/>
      <c r="B54" s="99" t="s">
        <v>78</v>
      </c>
      <c r="C54" s="74"/>
      <c r="D54" s="71"/>
      <c r="E54" s="71"/>
      <c r="F54" s="71"/>
      <c r="G54" s="71"/>
      <c r="H54" s="71"/>
      <c r="I54" s="75"/>
      <c r="J54" s="88"/>
      <c r="K54" s="75"/>
      <c r="L54" s="122"/>
    </row>
    <row r="55" spans="1:12" hidden="1" outlineLevel="6" x14ac:dyDescent="0.3">
      <c r="A55" s="79"/>
      <c r="B55" s="99" t="s">
        <v>79</v>
      </c>
      <c r="C55" s="74"/>
      <c r="D55" s="71"/>
      <c r="E55" s="71"/>
      <c r="F55" s="71"/>
      <c r="G55" s="71"/>
      <c r="H55" s="71"/>
      <c r="I55" s="75"/>
      <c r="J55" s="88"/>
      <c r="K55" s="75"/>
      <c r="L55" s="122"/>
    </row>
    <row r="56" spans="1:12" hidden="1" outlineLevel="6" x14ac:dyDescent="0.3">
      <c r="A56" s="79"/>
      <c r="B56" s="99" t="s">
        <v>80</v>
      </c>
      <c r="C56" s="74"/>
      <c r="D56" s="71"/>
      <c r="E56" s="71"/>
      <c r="F56" s="71"/>
      <c r="G56" s="71"/>
      <c r="H56" s="71"/>
      <c r="I56" s="75"/>
      <c r="J56" s="88"/>
      <c r="K56" s="75"/>
      <c r="L56" s="122"/>
    </row>
    <row r="57" spans="1:12" hidden="1" outlineLevel="6" x14ac:dyDescent="0.3">
      <c r="A57" s="79"/>
      <c r="B57" s="99" t="s">
        <v>81</v>
      </c>
      <c r="C57" s="74"/>
      <c r="D57" s="71"/>
      <c r="E57" s="71"/>
      <c r="F57" s="71"/>
      <c r="G57" s="71"/>
      <c r="H57" s="71"/>
      <c r="I57" s="75"/>
      <c r="J57" s="88"/>
      <c r="K57" s="75"/>
      <c r="L57" s="122"/>
    </row>
    <row r="58" spans="1:12" hidden="1" outlineLevel="6" x14ac:dyDescent="0.3">
      <c r="A58" s="79"/>
      <c r="B58" s="99" t="s">
        <v>82</v>
      </c>
      <c r="C58" s="74"/>
      <c r="D58" s="71"/>
      <c r="E58" s="71"/>
      <c r="F58" s="71"/>
      <c r="G58" s="71"/>
      <c r="H58" s="71"/>
      <c r="I58" s="75"/>
      <c r="J58" s="88"/>
      <c r="K58" s="75"/>
      <c r="L58" s="122"/>
    </row>
    <row r="59" spans="1:12" hidden="1" outlineLevel="5" x14ac:dyDescent="0.3">
      <c r="A59" s="79"/>
      <c r="B59" s="100" t="s">
        <v>83</v>
      </c>
      <c r="C59" s="74"/>
      <c r="D59" s="71"/>
      <c r="E59" s="71"/>
      <c r="F59" s="71"/>
      <c r="G59" s="71"/>
      <c r="H59" s="71"/>
      <c r="I59" s="75"/>
      <c r="J59" s="88"/>
      <c r="K59" s="75"/>
      <c r="L59" s="123">
        <f>L51+1</f>
        <v>44020</v>
      </c>
    </row>
    <row r="60" spans="1:12" hidden="1" outlineLevel="6" x14ac:dyDescent="0.3">
      <c r="A60" s="79"/>
      <c r="B60" s="99" t="s">
        <v>84</v>
      </c>
      <c r="C60" s="74"/>
      <c r="D60" s="71"/>
      <c r="E60" s="71"/>
      <c r="F60" s="71"/>
      <c r="G60" s="71"/>
      <c r="H60" s="71"/>
      <c r="I60" s="75"/>
      <c r="J60" s="88"/>
      <c r="K60" s="75"/>
      <c r="L60" s="122"/>
    </row>
    <row r="61" spans="1:12" hidden="1" outlineLevel="6" x14ac:dyDescent="0.3">
      <c r="A61" s="79"/>
      <c r="B61" s="99" t="s">
        <v>85</v>
      </c>
      <c r="C61" s="74"/>
      <c r="D61" s="71"/>
      <c r="E61" s="71"/>
      <c r="F61" s="71"/>
      <c r="G61" s="71"/>
      <c r="H61" s="71"/>
      <c r="I61" s="75"/>
      <c r="J61" s="88"/>
      <c r="K61" s="75"/>
      <c r="L61" s="122"/>
    </row>
    <row r="62" spans="1:12" hidden="1" outlineLevel="6" x14ac:dyDescent="0.3">
      <c r="A62" s="79"/>
      <c r="B62" s="99" t="s">
        <v>86</v>
      </c>
      <c r="C62" s="74"/>
      <c r="D62" s="71"/>
      <c r="E62" s="71"/>
      <c r="F62" s="71"/>
      <c r="G62" s="71"/>
      <c r="H62" s="71"/>
      <c r="I62" s="75"/>
      <c r="J62" s="88"/>
      <c r="K62" s="75"/>
      <c r="L62" s="122"/>
    </row>
    <row r="63" spans="1:12" hidden="1" outlineLevel="6" x14ac:dyDescent="0.3">
      <c r="A63" s="79"/>
      <c r="B63" s="99" t="s">
        <v>87</v>
      </c>
      <c r="C63" s="74"/>
      <c r="D63" s="71"/>
      <c r="E63" s="71"/>
      <c r="F63" s="71"/>
      <c r="G63" s="71"/>
      <c r="H63" s="71"/>
      <c r="I63" s="75"/>
      <c r="J63" s="88"/>
      <c r="K63" s="75"/>
      <c r="L63" s="122"/>
    </row>
    <row r="64" spans="1:12" hidden="1" outlineLevel="5" x14ac:dyDescent="0.3">
      <c r="A64" s="79"/>
      <c r="B64" s="100" t="s">
        <v>88</v>
      </c>
      <c r="C64" s="74"/>
      <c r="D64" s="71"/>
      <c r="E64" s="71"/>
      <c r="F64" s="71"/>
      <c r="G64" s="71"/>
      <c r="H64" s="71"/>
      <c r="I64" s="75"/>
      <c r="J64" s="88"/>
      <c r="K64" s="75"/>
      <c r="L64" s="123">
        <f>L59+1</f>
        <v>44021</v>
      </c>
    </row>
    <row r="65" spans="1:12" hidden="1" outlineLevel="6" x14ac:dyDescent="0.3">
      <c r="A65" s="79"/>
      <c r="B65" s="99" t="s">
        <v>89</v>
      </c>
      <c r="C65" s="74"/>
      <c r="D65" s="71"/>
      <c r="E65" s="71"/>
      <c r="F65" s="71"/>
      <c r="G65" s="71"/>
      <c r="H65" s="71"/>
      <c r="I65" s="75"/>
      <c r="J65" s="88"/>
      <c r="K65" s="75"/>
      <c r="L65" s="122"/>
    </row>
    <row r="66" spans="1:12" hidden="1" outlineLevel="6" x14ac:dyDescent="0.3">
      <c r="A66" s="79"/>
      <c r="B66" s="99" t="s">
        <v>90</v>
      </c>
      <c r="C66" s="74"/>
      <c r="D66" s="71"/>
      <c r="E66" s="71"/>
      <c r="F66" s="71"/>
      <c r="G66" s="71"/>
      <c r="H66" s="71"/>
      <c r="I66" s="75"/>
      <c r="J66" s="88"/>
      <c r="K66" s="75"/>
      <c r="L66" s="122"/>
    </row>
    <row r="67" spans="1:12" hidden="1" outlineLevel="6" x14ac:dyDescent="0.3">
      <c r="A67" s="79"/>
      <c r="B67" s="99" t="s">
        <v>91</v>
      </c>
      <c r="C67" s="74"/>
      <c r="D67" s="71"/>
      <c r="E67" s="71"/>
      <c r="F67" s="71"/>
      <c r="G67" s="71"/>
      <c r="H67" s="71"/>
      <c r="I67" s="75"/>
      <c r="J67" s="88"/>
      <c r="K67" s="75"/>
      <c r="L67" s="122"/>
    </row>
    <row r="68" spans="1:12" hidden="1" outlineLevel="6" x14ac:dyDescent="0.3">
      <c r="A68" s="79"/>
      <c r="B68" s="99" t="s">
        <v>92</v>
      </c>
      <c r="C68" s="74"/>
      <c r="D68" s="71"/>
      <c r="E68" s="71"/>
      <c r="F68" s="71"/>
      <c r="G68" s="71"/>
      <c r="H68" s="71"/>
      <c r="I68" s="75"/>
      <c r="J68" s="88"/>
      <c r="K68" s="75"/>
      <c r="L68" s="122"/>
    </row>
    <row r="69" spans="1:12" hidden="1" outlineLevel="6" x14ac:dyDescent="0.3">
      <c r="A69" s="79"/>
      <c r="B69" s="99" t="s">
        <v>93</v>
      </c>
      <c r="C69" s="74"/>
      <c r="D69" s="71"/>
      <c r="E69" s="71"/>
      <c r="F69" s="71"/>
      <c r="G69" s="71"/>
      <c r="H69" s="71"/>
      <c r="I69" s="75"/>
      <c r="J69" s="88"/>
      <c r="K69" s="75"/>
      <c r="L69" s="122"/>
    </row>
    <row r="70" spans="1:12" hidden="1" outlineLevel="6" x14ac:dyDescent="0.3">
      <c r="A70" s="79"/>
      <c r="B70" s="99" t="s">
        <v>94</v>
      </c>
      <c r="C70" s="74"/>
      <c r="D70" s="71"/>
      <c r="E70" s="71"/>
      <c r="F70" s="71"/>
      <c r="G70" s="71"/>
      <c r="H70" s="71"/>
      <c r="I70" s="75"/>
      <c r="J70" s="88"/>
      <c r="K70" s="75"/>
      <c r="L70" s="122"/>
    </row>
    <row r="71" spans="1:12" hidden="1" outlineLevel="3" x14ac:dyDescent="0.3">
      <c r="A71" s="79" t="s">
        <v>95</v>
      </c>
      <c r="B71" s="82" t="s">
        <v>96</v>
      </c>
      <c r="C71" s="74" t="s">
        <v>17</v>
      </c>
      <c r="D71" s="71" t="s">
        <v>17</v>
      </c>
      <c r="E71" s="73" t="s">
        <v>97</v>
      </c>
      <c r="F71" s="71" t="s">
        <v>17</v>
      </c>
      <c r="G71" s="71" t="s">
        <v>17</v>
      </c>
      <c r="H71" s="71" t="s">
        <v>17</v>
      </c>
      <c r="I71" s="85" t="s">
        <v>97</v>
      </c>
      <c r="J71" s="89" t="s">
        <v>98</v>
      </c>
      <c r="K71" s="75">
        <v>3</v>
      </c>
      <c r="L71" s="121">
        <f>L74</f>
        <v>44030</v>
      </c>
    </row>
    <row r="72" spans="1:12" hidden="1" outlineLevel="4" x14ac:dyDescent="0.3">
      <c r="A72" s="79"/>
      <c r="B72" s="99" t="s">
        <v>99</v>
      </c>
      <c r="C72" s="74"/>
      <c r="D72" s="71"/>
      <c r="E72" s="71"/>
      <c r="F72" s="71"/>
      <c r="G72" s="71"/>
      <c r="H72" s="71"/>
      <c r="I72" s="71"/>
      <c r="J72" s="89"/>
      <c r="K72" s="75"/>
      <c r="L72" s="123">
        <f>L64+2</f>
        <v>44023</v>
      </c>
    </row>
    <row r="73" spans="1:12" hidden="1" outlineLevel="4" x14ac:dyDescent="0.3">
      <c r="A73" s="79"/>
      <c r="B73" s="99" t="s">
        <v>100</v>
      </c>
      <c r="C73" s="74"/>
      <c r="D73" s="71"/>
      <c r="E73" s="71"/>
      <c r="F73" s="71"/>
      <c r="G73" s="71"/>
      <c r="H73" s="71"/>
      <c r="I73" s="71"/>
      <c r="J73" s="89"/>
      <c r="K73" s="75"/>
      <c r="L73" s="123">
        <f>L72+5</f>
        <v>44028</v>
      </c>
    </row>
    <row r="74" spans="1:12" hidden="1" outlineLevel="4" x14ac:dyDescent="0.3">
      <c r="A74" s="79"/>
      <c r="B74" s="99" t="s">
        <v>101</v>
      </c>
      <c r="C74" s="74"/>
      <c r="D74" s="71"/>
      <c r="E74" s="71"/>
      <c r="F74" s="71"/>
      <c r="G74" s="71"/>
      <c r="H74" s="71"/>
      <c r="I74" s="71"/>
      <c r="J74" s="89"/>
      <c r="K74" s="75"/>
      <c r="L74" s="123">
        <f>L73+2</f>
        <v>44030</v>
      </c>
    </row>
    <row r="75" spans="1:12" hidden="1" outlineLevel="3" x14ac:dyDescent="0.3">
      <c r="A75" s="80" t="s">
        <v>102</v>
      </c>
      <c r="B75" s="82" t="s">
        <v>103</v>
      </c>
      <c r="C75" s="74" t="s">
        <v>17</v>
      </c>
      <c r="D75" s="73" t="s">
        <v>97</v>
      </c>
      <c r="E75" s="73" t="s">
        <v>97</v>
      </c>
      <c r="F75" s="73" t="s">
        <v>97</v>
      </c>
      <c r="G75" s="73" t="s">
        <v>97</v>
      </c>
      <c r="H75" s="73" t="s">
        <v>97</v>
      </c>
      <c r="I75" s="85" t="s">
        <v>97</v>
      </c>
      <c r="J75" s="89" t="s">
        <v>103</v>
      </c>
      <c r="K75" s="75">
        <v>5</v>
      </c>
      <c r="L75" s="121">
        <f>L76</f>
        <v>44043</v>
      </c>
    </row>
    <row r="76" spans="1:12" hidden="1" outlineLevel="4" x14ac:dyDescent="0.3">
      <c r="A76" s="80"/>
      <c r="B76" s="99" t="s">
        <v>104</v>
      </c>
      <c r="C76" s="74"/>
      <c r="D76" s="74"/>
      <c r="E76" s="74"/>
      <c r="F76" s="74"/>
      <c r="G76" s="74"/>
      <c r="H76" s="74"/>
      <c r="I76" s="74"/>
      <c r="J76" s="89"/>
      <c r="K76" s="75"/>
      <c r="L76" s="123">
        <f>L79+6</f>
        <v>44043</v>
      </c>
    </row>
    <row r="77" spans="1:12" ht="15.65" customHeight="1" outlineLevel="1" x14ac:dyDescent="0.3">
      <c r="A77" s="79" t="s">
        <v>105</v>
      </c>
      <c r="B77" s="116" t="s">
        <v>106</v>
      </c>
      <c r="C77" s="74" t="s">
        <v>17</v>
      </c>
      <c r="D77" s="71" t="s">
        <v>17</v>
      </c>
      <c r="E77" s="71" t="s">
        <v>17</v>
      </c>
      <c r="F77" s="71" t="s">
        <v>17</v>
      </c>
      <c r="G77" s="71" t="s">
        <v>17</v>
      </c>
      <c r="H77" s="71" t="s">
        <v>17</v>
      </c>
      <c r="I77" s="75" t="s">
        <v>17</v>
      </c>
      <c r="J77" s="89" t="s">
        <v>18</v>
      </c>
      <c r="K77" s="75">
        <v>8</v>
      </c>
      <c r="L77" s="121">
        <f>$L$90+14</f>
        <v>44068</v>
      </c>
    </row>
    <row r="78" spans="1:12" ht="13.5" customHeight="1" outlineLevel="1" x14ac:dyDescent="0.3">
      <c r="A78" s="79" t="s">
        <v>107</v>
      </c>
      <c r="B78" s="116" t="s">
        <v>108</v>
      </c>
      <c r="C78" s="74" t="s">
        <v>17</v>
      </c>
      <c r="D78" s="71" t="s">
        <v>17</v>
      </c>
      <c r="E78" s="71" t="s">
        <v>17</v>
      </c>
      <c r="F78" s="71" t="s">
        <v>17</v>
      </c>
      <c r="G78" s="71" t="s">
        <v>17</v>
      </c>
      <c r="H78" s="71" t="s">
        <v>17</v>
      </c>
      <c r="I78" s="75" t="s">
        <v>17</v>
      </c>
      <c r="J78" s="89" t="s">
        <v>18</v>
      </c>
      <c r="K78" s="75">
        <v>8</v>
      </c>
      <c r="L78" s="121">
        <f>$L$90+14</f>
        <v>44068</v>
      </c>
    </row>
    <row r="79" spans="1:12" ht="13.5" customHeight="1" outlineLevel="1" x14ac:dyDescent="0.3">
      <c r="A79" s="79" t="s">
        <v>109</v>
      </c>
      <c r="B79" s="116" t="s">
        <v>110</v>
      </c>
      <c r="C79" s="74" t="s">
        <v>17</v>
      </c>
      <c r="D79" s="71" t="s">
        <v>17</v>
      </c>
      <c r="E79" s="71" t="s">
        <v>17</v>
      </c>
      <c r="F79" s="71" t="s">
        <v>17</v>
      </c>
      <c r="G79" s="71" t="s">
        <v>17</v>
      </c>
      <c r="H79" s="71" t="s">
        <v>17</v>
      </c>
      <c r="I79" s="75" t="s">
        <v>17</v>
      </c>
      <c r="J79" s="89" t="s">
        <v>111</v>
      </c>
      <c r="K79" s="75">
        <v>4</v>
      </c>
      <c r="L79" s="121">
        <f>L84</f>
        <v>44037</v>
      </c>
    </row>
    <row r="80" spans="1:12" outlineLevel="2" x14ac:dyDescent="0.3">
      <c r="A80" s="79"/>
      <c r="B80" s="81" t="s">
        <v>112</v>
      </c>
      <c r="C80" s="74"/>
      <c r="D80" s="71"/>
      <c r="E80" s="71"/>
      <c r="F80" s="71"/>
      <c r="G80" s="71"/>
      <c r="H80" s="71"/>
      <c r="I80" s="75"/>
      <c r="J80" s="89"/>
      <c r="K80" s="75"/>
      <c r="L80" s="123">
        <f>L71+2</f>
        <v>44032</v>
      </c>
    </row>
    <row r="81" spans="1:12" outlineLevel="2" x14ac:dyDescent="0.3">
      <c r="A81" s="79"/>
      <c r="B81" s="81" t="s">
        <v>113</v>
      </c>
      <c r="C81" s="74"/>
      <c r="D81" s="71"/>
      <c r="E81" s="71"/>
      <c r="F81" s="71"/>
      <c r="G81" s="71"/>
      <c r="H81" s="71"/>
      <c r="I81" s="75"/>
      <c r="J81" s="89"/>
      <c r="K81" s="75"/>
      <c r="L81" s="123">
        <f>L80+2</f>
        <v>44034</v>
      </c>
    </row>
    <row r="82" spans="1:12" outlineLevel="2" x14ac:dyDescent="0.3">
      <c r="A82" s="79"/>
      <c r="B82" s="81" t="s">
        <v>114</v>
      </c>
      <c r="C82" s="74"/>
      <c r="D82" s="71"/>
      <c r="E82" s="71"/>
      <c r="F82" s="71"/>
      <c r="G82" s="71"/>
      <c r="H82" s="71"/>
      <c r="I82" s="75"/>
      <c r="J82" s="89"/>
      <c r="K82" s="75"/>
      <c r="L82" s="123">
        <f>L81+1</f>
        <v>44035</v>
      </c>
    </row>
    <row r="83" spans="1:12" outlineLevel="2" x14ac:dyDescent="0.3">
      <c r="A83" s="79"/>
      <c r="B83" s="81" t="s">
        <v>115</v>
      </c>
      <c r="C83" s="74"/>
      <c r="D83" s="71"/>
      <c r="E83" s="71"/>
      <c r="F83" s="71"/>
      <c r="G83" s="71"/>
      <c r="H83" s="71"/>
      <c r="I83" s="75"/>
      <c r="J83" s="89"/>
      <c r="K83" s="75"/>
      <c r="L83" s="123">
        <f>L82+1</f>
        <v>44036</v>
      </c>
    </row>
    <row r="84" spans="1:12" outlineLevel="2" x14ac:dyDescent="0.3">
      <c r="A84" s="79"/>
      <c r="B84" s="81" t="s">
        <v>116</v>
      </c>
      <c r="C84" s="74"/>
      <c r="D84" s="71"/>
      <c r="E84" s="71"/>
      <c r="F84" s="71"/>
      <c r="G84" s="71"/>
      <c r="H84" s="71"/>
      <c r="I84" s="75"/>
      <c r="J84" s="89"/>
      <c r="K84" s="75"/>
      <c r="L84" s="123">
        <f>L83+1</f>
        <v>44037</v>
      </c>
    </row>
    <row r="85" spans="1:12" outlineLevel="1" x14ac:dyDescent="0.3">
      <c r="A85" s="79" t="s">
        <v>117</v>
      </c>
      <c r="B85" s="116" t="s">
        <v>118</v>
      </c>
      <c r="C85" s="74" t="s">
        <v>17</v>
      </c>
      <c r="D85" s="71" t="s">
        <v>17</v>
      </c>
      <c r="E85" s="71" t="s">
        <v>17</v>
      </c>
      <c r="F85" s="71" t="s">
        <v>17</v>
      </c>
      <c r="G85" s="71" t="s">
        <v>17</v>
      </c>
      <c r="H85" s="71" t="s">
        <v>17</v>
      </c>
      <c r="I85" s="75" t="s">
        <v>17</v>
      </c>
      <c r="J85" s="89" t="s">
        <v>119</v>
      </c>
      <c r="K85" s="75">
        <v>6</v>
      </c>
      <c r="L85" s="121">
        <f>L88</f>
        <v>44050</v>
      </c>
    </row>
    <row r="86" spans="1:12" outlineLevel="2" x14ac:dyDescent="0.3">
      <c r="A86" s="79"/>
      <c r="B86" s="104" t="s">
        <v>120</v>
      </c>
      <c r="C86" s="74"/>
      <c r="D86" s="71"/>
      <c r="E86" s="71"/>
      <c r="F86" s="71"/>
      <c r="G86" s="71"/>
      <c r="H86" s="71"/>
      <c r="I86" s="75"/>
      <c r="J86" s="89"/>
      <c r="K86" s="75"/>
      <c r="L86" s="123">
        <f>L75+3</f>
        <v>44046</v>
      </c>
    </row>
    <row r="87" spans="1:12" outlineLevel="2" x14ac:dyDescent="0.3">
      <c r="A87" s="79"/>
      <c r="B87" s="104" t="s">
        <v>121</v>
      </c>
      <c r="C87" s="74"/>
      <c r="D87" s="71"/>
      <c r="E87" s="71"/>
      <c r="F87" s="71"/>
      <c r="G87" s="71"/>
      <c r="H87" s="71"/>
      <c r="I87" s="75"/>
      <c r="J87" s="89"/>
      <c r="K87" s="75"/>
      <c r="L87" s="123">
        <f>L86+2</f>
        <v>44048</v>
      </c>
    </row>
    <row r="88" spans="1:12" ht="30.05" outlineLevel="2" x14ac:dyDescent="0.3">
      <c r="A88" s="79"/>
      <c r="B88" s="104" t="s">
        <v>122</v>
      </c>
      <c r="C88" s="74"/>
      <c r="D88" s="71"/>
      <c r="E88" s="71"/>
      <c r="F88" s="71"/>
      <c r="G88" s="71"/>
      <c r="H88" s="71"/>
      <c r="I88" s="75"/>
      <c r="J88" s="89"/>
      <c r="K88" s="75"/>
      <c r="L88" s="123">
        <f>L87+2</f>
        <v>44050</v>
      </c>
    </row>
    <row r="89" spans="1:12" ht="17.100000000000001" customHeight="1" x14ac:dyDescent="0.35">
      <c r="A89" s="79" t="s">
        <v>123</v>
      </c>
      <c r="B89" s="117" t="s">
        <v>124</v>
      </c>
      <c r="C89" s="74" t="s">
        <v>17</v>
      </c>
      <c r="D89" s="71" t="s">
        <v>17</v>
      </c>
      <c r="E89" s="71" t="s">
        <v>17</v>
      </c>
      <c r="F89" s="71" t="s">
        <v>17</v>
      </c>
      <c r="G89" s="71" t="s">
        <v>17</v>
      </c>
      <c r="H89" s="71" t="s">
        <v>17</v>
      </c>
      <c r="I89" s="75" t="s">
        <v>17</v>
      </c>
      <c r="J89" s="89" t="s">
        <v>18</v>
      </c>
      <c r="K89" s="75">
        <v>8</v>
      </c>
      <c r="L89" s="121">
        <f>$L$90+14</f>
        <v>44068</v>
      </c>
    </row>
    <row r="90" spans="1:12" ht="36.950000000000003" thickBot="1" x14ac:dyDescent="0.4">
      <c r="A90" s="83" t="s">
        <v>125</v>
      </c>
      <c r="B90" s="118" t="s">
        <v>126</v>
      </c>
      <c r="C90" s="101" t="s">
        <v>31</v>
      </c>
      <c r="D90" s="86" t="s">
        <v>17</v>
      </c>
      <c r="E90" s="86" t="s">
        <v>31</v>
      </c>
      <c r="F90" s="86" t="s">
        <v>31</v>
      </c>
      <c r="G90" s="86" t="s">
        <v>31</v>
      </c>
      <c r="H90" s="86" t="s">
        <v>31</v>
      </c>
      <c r="I90" s="87" t="s">
        <v>31</v>
      </c>
      <c r="J90" s="90" t="s">
        <v>18</v>
      </c>
      <c r="K90" s="87">
        <v>7</v>
      </c>
      <c r="L90" s="124">
        <f>L85+4</f>
        <v>44054</v>
      </c>
    </row>
    <row r="106" spans="1:37" s="1" customFormat="1" x14ac:dyDescent="0.3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s="1" customFormat="1" x14ac:dyDescent="0.3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s="1" customFormat="1" x14ac:dyDescent="0.3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s="1" customFormat="1" x14ac:dyDescent="0.3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s="1" customFormat="1" x14ac:dyDescent="0.3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s="1" customFormat="1" x14ac:dyDescent="0.3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s="1" customFormat="1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s="1" customFormat="1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s="1" customFormat="1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s="1" customFormat="1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s="1" customFormat="1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s="1" customFormat="1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s="1" customFormat="1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s="1" customFormat="1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s="1" customFormat="1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s="1" customFormat="1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s="44" customFormat="1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s="44" customFormat="1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s="44" customFormat="1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s="44" customFormat="1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s="44" customFormat="1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s="44" customFormat="1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s="44" customFormat="1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s="44" customFormat="1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s="44" customFormat="1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s="44" customFormat="1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s="44" customFormat="1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s="44" customFormat="1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s="44" customFormat="1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s="44" customFormat="1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s="44" customFormat="1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s="44" customFormat="1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s="44" customFormat="1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s="44" customFormat="1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s="44" customFormat="1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s="44" customFormat="1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s="44" customFormat="1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s="44" customFormat="1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s="44" customFormat="1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s="44" customFormat="1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s="44" customFormat="1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s="44" customFormat="1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s="44" customFormat="1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s="44" customFormat="1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s="44" customFormat="1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s="44" customFormat="1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s="44" customFormat="1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s="44" customFormat="1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s="44" customFormat="1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s="44" customFormat="1" x14ac:dyDescent="0.3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s="44" customFormat="1" x14ac:dyDescent="0.3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s="44" customFormat="1" x14ac:dyDescent="0.3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s="44" customFormat="1" x14ac:dyDescent="0.3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s="44" customFormat="1" x14ac:dyDescent="0.3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s="44" customFormat="1" x14ac:dyDescent="0.3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s="44" customFormat="1" x14ac:dyDescent="0.3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s="44" customFormat="1" x14ac:dyDescent="0.3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s="44" customFormat="1" x14ac:dyDescent="0.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s="44" customFormat="1" x14ac:dyDescent="0.3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s="44" customFormat="1" x14ac:dyDescent="0.3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s="44" customFormat="1" x14ac:dyDescent="0.3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s="44" customFormat="1" x14ac:dyDescent="0.3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s="44" customFormat="1" x14ac:dyDescent="0.3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s="44" customFormat="1" x14ac:dyDescent="0.3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s="44" customFormat="1" x14ac:dyDescent="0.3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s="44" customFormat="1" x14ac:dyDescent="0.3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s="44" customFormat="1" x14ac:dyDescent="0.3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s="44" customFormat="1" x14ac:dyDescent="0.3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s="44" customFormat="1" x14ac:dyDescent="0.3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s="44" customFormat="1" x14ac:dyDescent="0.3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</sheetData>
  <mergeCells count="4">
    <mergeCell ref="C1:I1"/>
    <mergeCell ref="J1:K1"/>
    <mergeCell ref="A1:B1"/>
    <mergeCell ref="L1:L2"/>
  </mergeCells>
  <conditionalFormatting sqref="J79:J88 J9:J77 C1:I1048576">
    <cfRule type="cellIs" dxfId="15" priority="7" operator="equal">
      <formula>"-"</formula>
    </cfRule>
    <cfRule type="cellIs" dxfId="14" priority="8" operator="equal">
      <formula>"+"</formula>
    </cfRule>
  </conditionalFormatting>
  <conditionalFormatting sqref="J78">
    <cfRule type="cellIs" dxfId="13" priority="5" operator="equal">
      <formula>"-"</formula>
    </cfRule>
    <cfRule type="cellIs" dxfId="12" priority="6" operator="equal">
      <formula>"+"</formula>
    </cfRule>
  </conditionalFormatting>
  <conditionalFormatting sqref="J89">
    <cfRule type="cellIs" dxfId="11" priority="3" operator="equal">
      <formula>"-"</formula>
    </cfRule>
    <cfRule type="cellIs" dxfId="10" priority="4" operator="equal">
      <formula>"+"</formula>
    </cfRule>
  </conditionalFormatting>
  <conditionalFormatting sqref="J90">
    <cfRule type="cellIs" dxfId="9" priority="1" operator="equal">
      <formula>"-"</formula>
    </cfRule>
    <cfRule type="cellIs" dxfId="8" priority="2" operator="equal">
      <formula>"+"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02"/>
  <sheetViews>
    <sheetView zoomScale="40" zoomScaleNormal="40" workbookViewId="0">
      <selection activeCell="D2" sqref="D2:Q2"/>
    </sheetView>
  </sheetViews>
  <sheetFormatPr defaultRowHeight="15.05" x14ac:dyDescent="0.3"/>
  <cols>
    <col min="2" max="2" width="15" style="3" bestFit="1" customWidth="1"/>
    <col min="4" max="4" width="8.6640625" style="41"/>
    <col min="5" max="5" width="46.109375" style="1" customWidth="1"/>
    <col min="6" max="6" width="8.6640625" style="44"/>
    <col min="7" max="7" width="41.88671875" style="2" customWidth="1"/>
    <col min="8" max="8" width="7.88671875" style="44" customWidth="1"/>
    <col min="9" max="9" width="51.44140625" style="1" customWidth="1"/>
    <col min="10" max="10" width="7.88671875" style="44" customWidth="1"/>
    <col min="11" max="11" width="45.109375" style="1" customWidth="1"/>
    <col min="12" max="12" width="7.88671875" style="44" customWidth="1"/>
    <col min="13" max="13" width="48.5546875" style="1" customWidth="1"/>
    <col min="14" max="14" width="5" style="1" customWidth="1"/>
    <col min="15" max="15" width="39.88671875" style="4" customWidth="1"/>
    <col min="16" max="16" width="8.6640625" style="2" customWidth="1"/>
    <col min="17" max="17" width="38.5546875" style="4" customWidth="1"/>
    <col min="18" max="18" width="35" style="1" customWidth="1"/>
    <col min="19" max="19" width="49.44140625" style="1" customWidth="1"/>
    <col min="20" max="20" width="50.44140625" style="1" customWidth="1"/>
    <col min="21" max="22" width="8.6640625" style="1"/>
    <col min="24" max="24" width="11.44140625" bestFit="1" customWidth="1"/>
    <col min="25" max="25" width="58.5546875" customWidth="1"/>
    <col min="34" max="34" width="20.5546875" bestFit="1" customWidth="1"/>
  </cols>
  <sheetData>
    <row r="1" spans="1:37" ht="15.65" thickBot="1" x14ac:dyDescent="0.35">
      <c r="B1" s="119"/>
      <c r="Z1" s="137" t="s">
        <v>1</v>
      </c>
      <c r="AA1" s="137"/>
      <c r="AB1" s="137"/>
      <c r="AC1" s="137"/>
      <c r="AD1" s="137"/>
      <c r="AE1" s="137"/>
      <c r="AF1" s="137"/>
      <c r="AG1" s="132" t="s">
        <v>2</v>
      </c>
      <c r="AH1" s="132"/>
    </row>
    <row r="2" spans="1:37" ht="30.7" thickBot="1" x14ac:dyDescent="0.35">
      <c r="B2" s="119"/>
      <c r="D2" s="133" t="s">
        <v>6</v>
      </c>
      <c r="E2" s="134"/>
      <c r="F2" s="45"/>
      <c r="G2" s="14" t="s">
        <v>7</v>
      </c>
      <c r="H2" s="135" t="s">
        <v>8</v>
      </c>
      <c r="I2" s="136"/>
      <c r="J2" s="45"/>
      <c r="K2" s="28" t="s">
        <v>9</v>
      </c>
      <c r="L2" s="45"/>
      <c r="M2" s="28" t="s">
        <v>10</v>
      </c>
      <c r="N2" s="27"/>
      <c r="O2" s="30" t="s">
        <v>11</v>
      </c>
      <c r="P2" s="50"/>
      <c r="Q2" s="29" t="s">
        <v>12</v>
      </c>
      <c r="S2" s="1">
        <v>317</v>
      </c>
      <c r="Z2" s="64" t="s">
        <v>6</v>
      </c>
      <c r="AA2" s="14" t="s">
        <v>7</v>
      </c>
      <c r="AB2" s="27" t="s">
        <v>8</v>
      </c>
      <c r="AC2" s="28" t="s">
        <v>9</v>
      </c>
      <c r="AD2" s="28" t="s">
        <v>10</v>
      </c>
      <c r="AE2" s="30" t="s">
        <v>11</v>
      </c>
      <c r="AF2" s="29" t="s">
        <v>12</v>
      </c>
      <c r="AG2" s="67" t="s">
        <v>13</v>
      </c>
      <c r="AH2" s="67" t="s">
        <v>14</v>
      </c>
    </row>
    <row r="3" spans="1:37" ht="45.7" x14ac:dyDescent="0.35">
      <c r="A3">
        <v>1</v>
      </c>
      <c r="B3" s="33" t="s">
        <v>32</v>
      </c>
      <c r="D3" s="42" t="s">
        <v>15</v>
      </c>
      <c r="E3" s="5" t="s">
        <v>16</v>
      </c>
      <c r="F3" s="46" t="s">
        <v>15</v>
      </c>
      <c r="G3" s="16" t="s">
        <v>16</v>
      </c>
      <c r="H3" s="46" t="s">
        <v>15</v>
      </c>
      <c r="I3" s="22" t="s">
        <v>16</v>
      </c>
      <c r="J3" s="46" t="s">
        <v>15</v>
      </c>
      <c r="K3" s="16" t="s">
        <v>16</v>
      </c>
      <c r="L3" s="46" t="s">
        <v>15</v>
      </c>
      <c r="M3" s="16" t="s">
        <v>16</v>
      </c>
      <c r="N3" s="15" t="s">
        <v>15</v>
      </c>
      <c r="O3" s="22" t="s">
        <v>16</v>
      </c>
      <c r="P3" s="46" t="s">
        <v>15</v>
      </c>
      <c r="Q3" s="16" t="s">
        <v>16</v>
      </c>
      <c r="R3" s="46" t="s">
        <v>15</v>
      </c>
      <c r="S3" s="16" t="s">
        <v>16</v>
      </c>
      <c r="U3" s="1" t="s">
        <v>127</v>
      </c>
      <c r="X3" s="42" t="s">
        <v>15</v>
      </c>
      <c r="Y3" s="5" t="s">
        <v>16</v>
      </c>
      <c r="Z3" t="s">
        <v>17</v>
      </c>
      <c r="AA3" t="s">
        <v>17</v>
      </c>
      <c r="AB3" t="s">
        <v>17</v>
      </c>
      <c r="AC3" t="s">
        <v>17</v>
      </c>
      <c r="AD3" t="s">
        <v>17</v>
      </c>
      <c r="AE3" t="s">
        <v>17</v>
      </c>
      <c r="AF3" t="s">
        <v>17</v>
      </c>
      <c r="AG3" s="45" t="s">
        <v>18</v>
      </c>
      <c r="AI3" s="27">
        <v>8</v>
      </c>
      <c r="AK3" s="50"/>
    </row>
    <row r="4" spans="1:37" ht="30.05" x14ac:dyDescent="0.3">
      <c r="A4">
        <v>2</v>
      </c>
      <c r="B4" s="34" t="s">
        <v>42</v>
      </c>
      <c r="D4" s="42" t="s">
        <v>19</v>
      </c>
      <c r="E4" s="6" t="s">
        <v>20</v>
      </c>
      <c r="F4" s="46" t="s">
        <v>19</v>
      </c>
      <c r="G4" s="6" t="s">
        <v>20</v>
      </c>
      <c r="H4" s="46" t="s">
        <v>19</v>
      </c>
      <c r="I4" s="23" t="s">
        <v>20</v>
      </c>
      <c r="J4" s="48" t="s">
        <v>19</v>
      </c>
      <c r="K4" s="6" t="s">
        <v>20</v>
      </c>
      <c r="L4" s="46" t="s">
        <v>19</v>
      </c>
      <c r="M4" s="6" t="s">
        <v>20</v>
      </c>
      <c r="N4" s="15" t="s">
        <v>19</v>
      </c>
      <c r="O4" s="23" t="s">
        <v>20</v>
      </c>
      <c r="P4" s="46" t="s">
        <v>19</v>
      </c>
      <c r="Q4" s="6" t="s">
        <v>20</v>
      </c>
      <c r="R4" s="1" t="s">
        <v>128</v>
      </c>
      <c r="S4" s="1" t="s">
        <v>129</v>
      </c>
      <c r="X4" s="42" t="s">
        <v>19</v>
      </c>
      <c r="Y4" s="6" t="s">
        <v>20</v>
      </c>
    </row>
    <row r="5" spans="1:37" ht="180.95" thickBot="1" x14ac:dyDescent="0.35">
      <c r="A5">
        <v>3</v>
      </c>
      <c r="B5" s="36" t="s">
        <v>98</v>
      </c>
      <c r="D5" s="42">
        <v>1</v>
      </c>
      <c r="E5" s="6" t="s">
        <v>21</v>
      </c>
      <c r="F5" s="46">
        <v>1</v>
      </c>
      <c r="G5" s="6" t="s">
        <v>21</v>
      </c>
      <c r="H5" s="21" t="s">
        <v>130</v>
      </c>
      <c r="I5" s="23" t="s">
        <v>21</v>
      </c>
      <c r="J5" s="48">
        <v>1</v>
      </c>
      <c r="K5" s="6" t="s">
        <v>21</v>
      </c>
      <c r="L5" s="46">
        <v>1</v>
      </c>
      <c r="M5" s="6" t="s">
        <v>21</v>
      </c>
      <c r="N5" s="17">
        <v>1</v>
      </c>
      <c r="O5" s="23" t="s">
        <v>21</v>
      </c>
      <c r="P5" s="51">
        <v>1</v>
      </c>
      <c r="Q5" s="6" t="s">
        <v>21</v>
      </c>
      <c r="S5" s="1" t="s">
        <v>131</v>
      </c>
      <c r="T5" s="1" t="s">
        <v>132</v>
      </c>
      <c r="X5" s="42">
        <v>1</v>
      </c>
      <c r="Y5" s="6" t="s">
        <v>21</v>
      </c>
    </row>
    <row r="6" spans="1:37" ht="30.05" x14ac:dyDescent="0.3">
      <c r="A6">
        <v>4</v>
      </c>
      <c r="B6" s="35" t="s">
        <v>111</v>
      </c>
      <c r="D6" s="42" t="s">
        <v>25</v>
      </c>
      <c r="E6" s="6" t="s">
        <v>26</v>
      </c>
      <c r="F6" s="46" t="s">
        <v>25</v>
      </c>
      <c r="G6" s="6" t="s">
        <v>26</v>
      </c>
      <c r="H6" s="46"/>
      <c r="I6" s="23" t="s">
        <v>133</v>
      </c>
      <c r="J6" s="48" t="s">
        <v>134</v>
      </c>
      <c r="K6" s="6" t="s">
        <v>26</v>
      </c>
      <c r="L6" s="46" t="s">
        <v>25</v>
      </c>
      <c r="M6" s="6" t="s">
        <v>135</v>
      </c>
      <c r="N6" s="15" t="s">
        <v>25</v>
      </c>
      <c r="O6" s="23" t="s">
        <v>136</v>
      </c>
      <c r="P6" s="52"/>
      <c r="Q6" s="6" t="s">
        <v>137</v>
      </c>
      <c r="U6" s="1">
        <v>1</v>
      </c>
      <c r="X6" s="42" t="s">
        <v>25</v>
      </c>
      <c r="Y6" s="6" t="s">
        <v>26</v>
      </c>
      <c r="Z6" s="68" t="s">
        <v>17</v>
      </c>
      <c r="AA6" s="68" t="s">
        <v>17</v>
      </c>
      <c r="AB6" s="68" t="s">
        <v>17</v>
      </c>
      <c r="AC6" s="68" t="s">
        <v>17</v>
      </c>
      <c r="AD6" s="68" t="s">
        <v>17</v>
      </c>
      <c r="AE6" s="68" t="s">
        <v>17</v>
      </c>
      <c r="AF6" s="68" t="s">
        <v>17</v>
      </c>
      <c r="AG6" s="45" t="s">
        <v>18</v>
      </c>
      <c r="AI6">
        <v>8</v>
      </c>
    </row>
    <row r="7" spans="1:37" ht="30.05" x14ac:dyDescent="0.3">
      <c r="A7">
        <v>5</v>
      </c>
      <c r="B7" s="37" t="s">
        <v>103</v>
      </c>
      <c r="D7" s="42"/>
      <c r="E7" s="6" t="s">
        <v>138</v>
      </c>
      <c r="F7" s="46"/>
      <c r="G7" s="6" t="s">
        <v>139</v>
      </c>
      <c r="H7" s="46" t="s">
        <v>140</v>
      </c>
      <c r="I7" s="24" t="s">
        <v>141</v>
      </c>
      <c r="J7" s="46" t="s">
        <v>27</v>
      </c>
      <c r="K7" s="7" t="s">
        <v>142</v>
      </c>
      <c r="L7" s="49" t="s">
        <v>27</v>
      </c>
      <c r="M7" s="7" t="s">
        <v>28</v>
      </c>
      <c r="N7" s="15" t="s">
        <v>140</v>
      </c>
      <c r="O7" s="23" t="s">
        <v>143</v>
      </c>
      <c r="P7" s="53" t="s">
        <v>140</v>
      </c>
      <c r="Q7" s="7" t="s">
        <v>144</v>
      </c>
      <c r="T7" s="56" t="s">
        <v>42</v>
      </c>
      <c r="U7" s="1">
        <v>2</v>
      </c>
      <c r="X7" s="49" t="s">
        <v>27</v>
      </c>
      <c r="Y7" s="7" t="s">
        <v>28</v>
      </c>
      <c r="Z7" s="68" t="s">
        <v>17</v>
      </c>
      <c r="AA7" s="68" t="s">
        <v>17</v>
      </c>
      <c r="AB7" s="68" t="s">
        <v>17</v>
      </c>
      <c r="AC7" s="68" t="s">
        <v>17</v>
      </c>
      <c r="AD7" s="68" t="s">
        <v>17</v>
      </c>
      <c r="AE7" s="68" t="s">
        <v>17</v>
      </c>
      <c r="AF7" s="68" t="s">
        <v>17</v>
      </c>
      <c r="AG7" s="68"/>
    </row>
    <row r="8" spans="1:37" ht="30.05" x14ac:dyDescent="0.3">
      <c r="A8">
        <v>6</v>
      </c>
      <c r="B8" s="38" t="s">
        <v>145</v>
      </c>
      <c r="D8" s="42"/>
      <c r="E8" s="7" t="s">
        <v>41</v>
      </c>
      <c r="F8" s="46"/>
      <c r="G8" s="6" t="s">
        <v>146</v>
      </c>
      <c r="H8" s="46"/>
      <c r="I8" s="24" t="s">
        <v>147</v>
      </c>
      <c r="J8" s="46"/>
      <c r="K8" s="7" t="s">
        <v>148</v>
      </c>
      <c r="L8" s="46"/>
      <c r="M8" s="7" t="s">
        <v>149</v>
      </c>
      <c r="N8" s="15" t="s">
        <v>150</v>
      </c>
      <c r="O8" s="24" t="s">
        <v>151</v>
      </c>
      <c r="P8" s="53" t="s">
        <v>152</v>
      </c>
      <c r="Q8" s="7" t="s">
        <v>153</v>
      </c>
      <c r="T8" s="57" t="s">
        <v>98</v>
      </c>
      <c r="U8" s="1">
        <v>3</v>
      </c>
      <c r="W8" s="55" t="s">
        <v>32</v>
      </c>
      <c r="X8" s="63" t="s">
        <v>29</v>
      </c>
      <c r="Y8" s="9" t="s">
        <v>30</v>
      </c>
      <c r="Z8" s="68" t="s">
        <v>17</v>
      </c>
      <c r="AA8" s="68" t="s">
        <v>17</v>
      </c>
      <c r="AB8" s="68" t="s">
        <v>31</v>
      </c>
      <c r="AC8" s="68" t="s">
        <v>17</v>
      </c>
      <c r="AD8" s="68" t="s">
        <v>17</v>
      </c>
      <c r="AE8" s="69" t="s">
        <v>31</v>
      </c>
      <c r="AF8" s="69" t="s">
        <v>31</v>
      </c>
      <c r="AG8" s="69" t="s">
        <v>32</v>
      </c>
      <c r="AI8">
        <v>1</v>
      </c>
    </row>
    <row r="9" spans="1:37" ht="45.1" x14ac:dyDescent="0.3">
      <c r="A9">
        <v>7</v>
      </c>
      <c r="B9" s="39" t="s">
        <v>154</v>
      </c>
      <c r="D9" s="42"/>
      <c r="E9" s="7" t="s">
        <v>155</v>
      </c>
      <c r="F9" s="46"/>
      <c r="G9" s="6" t="s">
        <v>156</v>
      </c>
      <c r="H9" s="46"/>
      <c r="I9" s="24" t="s">
        <v>157</v>
      </c>
      <c r="J9" s="46"/>
      <c r="K9" s="7" t="s">
        <v>158</v>
      </c>
      <c r="L9" s="46"/>
      <c r="M9" s="7" t="s">
        <v>159</v>
      </c>
      <c r="N9" s="15"/>
      <c r="O9" s="24" t="s">
        <v>160</v>
      </c>
      <c r="P9" s="52"/>
      <c r="Q9" s="10" t="s">
        <v>161</v>
      </c>
      <c r="T9" s="58" t="s">
        <v>103</v>
      </c>
      <c r="U9" s="1">
        <v>5</v>
      </c>
      <c r="X9" s="63" t="s">
        <v>40</v>
      </c>
      <c r="Y9" s="7" t="s">
        <v>41</v>
      </c>
      <c r="Z9" s="68" t="s">
        <v>17</v>
      </c>
      <c r="AA9" s="68" t="s">
        <v>17</v>
      </c>
      <c r="AB9" s="68" t="s">
        <v>17</v>
      </c>
      <c r="AC9" s="68" t="s">
        <v>17</v>
      </c>
      <c r="AD9" s="68" t="s">
        <v>17</v>
      </c>
      <c r="AE9" s="68" t="s">
        <v>17</v>
      </c>
      <c r="AF9" s="68" t="s">
        <v>17</v>
      </c>
      <c r="AG9" s="68" t="s">
        <v>42</v>
      </c>
      <c r="AI9">
        <v>2</v>
      </c>
    </row>
    <row r="10" spans="1:37" ht="90.2" x14ac:dyDescent="0.3">
      <c r="A10">
        <v>8</v>
      </c>
      <c r="B10" s="40" t="s">
        <v>18</v>
      </c>
      <c r="D10" s="42"/>
      <c r="E10" s="7" t="s">
        <v>162</v>
      </c>
      <c r="F10" s="46"/>
      <c r="G10" s="6" t="s">
        <v>163</v>
      </c>
      <c r="H10" s="46"/>
      <c r="I10" s="24" t="s">
        <v>164</v>
      </c>
      <c r="J10" s="46"/>
      <c r="K10" s="7" t="s">
        <v>165</v>
      </c>
      <c r="L10" s="46"/>
      <c r="M10" s="7" t="s">
        <v>166</v>
      </c>
      <c r="N10" s="15"/>
      <c r="O10" s="31" t="s">
        <v>167</v>
      </c>
      <c r="P10" s="52"/>
      <c r="Q10" s="10" t="s">
        <v>168</v>
      </c>
      <c r="S10" s="1" t="s">
        <v>169</v>
      </c>
      <c r="T10" s="1" t="s">
        <v>170</v>
      </c>
      <c r="X10" s="63" t="s">
        <v>95</v>
      </c>
      <c r="Y10" t="s">
        <v>96</v>
      </c>
      <c r="Z10" s="68" t="s">
        <v>17</v>
      </c>
      <c r="AA10" s="68" t="s">
        <v>17</v>
      </c>
      <c r="AB10" s="70" t="s">
        <v>97</v>
      </c>
      <c r="AC10" s="68" t="s">
        <v>17</v>
      </c>
      <c r="AD10" s="68" t="s">
        <v>17</v>
      </c>
      <c r="AE10" s="68" t="s">
        <v>17</v>
      </c>
      <c r="AF10" s="70" t="s">
        <v>97</v>
      </c>
      <c r="AG10" s="69" t="s">
        <v>98</v>
      </c>
      <c r="AI10">
        <v>3</v>
      </c>
    </row>
    <row r="11" spans="1:37" ht="60.1" x14ac:dyDescent="0.3">
      <c r="B11" s="119"/>
      <c r="D11" s="42"/>
      <c r="E11" s="7" t="s">
        <v>171</v>
      </c>
      <c r="F11" s="46"/>
      <c r="G11" s="18" t="s">
        <v>172</v>
      </c>
      <c r="H11" s="46" t="s">
        <v>150</v>
      </c>
      <c r="I11" s="23" t="s">
        <v>173</v>
      </c>
      <c r="J11" s="46"/>
      <c r="K11" s="7" t="s">
        <v>174</v>
      </c>
      <c r="L11" s="46"/>
      <c r="M11" s="7" t="s">
        <v>175</v>
      </c>
      <c r="N11" s="15"/>
      <c r="O11" s="24" t="s">
        <v>176</v>
      </c>
      <c r="P11" s="52"/>
      <c r="Q11" s="10" t="s">
        <v>177</v>
      </c>
      <c r="T11" s="59" t="s">
        <v>18</v>
      </c>
      <c r="U11" s="1">
        <v>8</v>
      </c>
      <c r="X11" s="65" t="s">
        <v>102</v>
      </c>
      <c r="Y11" t="s">
        <v>103</v>
      </c>
      <c r="Z11" s="68" t="s">
        <v>17</v>
      </c>
      <c r="AA11" s="70" t="s">
        <v>97</v>
      </c>
      <c r="AB11" s="70" t="s">
        <v>97</v>
      </c>
      <c r="AC11" s="70" t="s">
        <v>97</v>
      </c>
      <c r="AD11" s="70" t="s">
        <v>97</v>
      </c>
      <c r="AE11" s="70" t="s">
        <v>97</v>
      </c>
      <c r="AF11" s="70" t="s">
        <v>97</v>
      </c>
      <c r="AG11" s="69" t="s">
        <v>103</v>
      </c>
      <c r="AI11">
        <v>5</v>
      </c>
    </row>
    <row r="12" spans="1:37" ht="105.2" x14ac:dyDescent="0.3">
      <c r="B12" s="119"/>
      <c r="D12" s="42"/>
      <c r="E12" s="8" t="s">
        <v>178</v>
      </c>
      <c r="F12" s="46" t="s">
        <v>27</v>
      </c>
      <c r="G12" s="6" t="s">
        <v>179</v>
      </c>
      <c r="H12" s="46"/>
      <c r="I12" s="23" t="s">
        <v>180</v>
      </c>
      <c r="J12" s="46"/>
      <c r="K12" s="7" t="s">
        <v>181</v>
      </c>
      <c r="L12" s="46"/>
      <c r="M12" s="7" t="s">
        <v>182</v>
      </c>
      <c r="N12" s="15"/>
      <c r="O12" s="24" t="s">
        <v>183</v>
      </c>
      <c r="P12" s="52"/>
      <c r="Q12" s="10" t="s">
        <v>184</v>
      </c>
      <c r="S12" s="1" t="s">
        <v>185</v>
      </c>
      <c r="X12" s="66" t="s">
        <v>105</v>
      </c>
      <c r="Y12" s="1" t="s">
        <v>106</v>
      </c>
      <c r="Z12" s="68" t="s">
        <v>17</v>
      </c>
      <c r="AA12" s="68" t="s">
        <v>17</v>
      </c>
      <c r="AB12" s="68" t="s">
        <v>17</v>
      </c>
      <c r="AC12" s="68" t="s">
        <v>17</v>
      </c>
      <c r="AD12" s="68" t="s">
        <v>17</v>
      </c>
      <c r="AE12" s="68" t="s">
        <v>17</v>
      </c>
      <c r="AF12" s="68" t="s">
        <v>17</v>
      </c>
      <c r="AG12" s="69" t="s">
        <v>18</v>
      </c>
      <c r="AI12">
        <v>8</v>
      </c>
    </row>
    <row r="13" spans="1:37" ht="60.1" x14ac:dyDescent="0.3">
      <c r="B13" s="119"/>
      <c r="D13" s="42"/>
      <c r="E13" s="9" t="s">
        <v>30</v>
      </c>
      <c r="F13" s="46" t="s">
        <v>29</v>
      </c>
      <c r="G13" s="7" t="s">
        <v>186</v>
      </c>
      <c r="H13" s="46"/>
      <c r="I13" s="23" t="s">
        <v>187</v>
      </c>
      <c r="J13" s="46"/>
      <c r="K13" s="7" t="s">
        <v>188</v>
      </c>
      <c r="L13" s="46"/>
      <c r="M13" s="7" t="s">
        <v>189</v>
      </c>
      <c r="N13" s="15"/>
      <c r="O13" s="24" t="s">
        <v>190</v>
      </c>
      <c r="P13" s="52"/>
      <c r="Q13" s="10" t="s">
        <v>183</v>
      </c>
      <c r="T13" s="59" t="s">
        <v>18</v>
      </c>
      <c r="U13" s="1">
        <v>8</v>
      </c>
      <c r="X13" s="66" t="s">
        <v>107</v>
      </c>
      <c r="Y13" t="s">
        <v>108</v>
      </c>
      <c r="Z13" s="68" t="s">
        <v>17</v>
      </c>
      <c r="AA13" s="68" t="s">
        <v>17</v>
      </c>
      <c r="AB13" s="68" t="s">
        <v>17</v>
      </c>
      <c r="AC13" s="68" t="s">
        <v>17</v>
      </c>
      <c r="AD13" s="68" t="s">
        <v>17</v>
      </c>
      <c r="AE13" s="68" t="s">
        <v>17</v>
      </c>
      <c r="AF13" s="68" t="s">
        <v>17</v>
      </c>
      <c r="AG13" s="69" t="s">
        <v>18</v>
      </c>
      <c r="AI13">
        <v>8</v>
      </c>
    </row>
    <row r="14" spans="1:37" ht="45.1" x14ac:dyDescent="0.3">
      <c r="B14" s="119"/>
      <c r="D14" s="42"/>
      <c r="E14" s="10" t="s">
        <v>191</v>
      </c>
      <c r="F14" s="46" t="s">
        <v>192</v>
      </c>
      <c r="G14" s="8" t="s">
        <v>193</v>
      </c>
      <c r="H14" s="46"/>
      <c r="I14" s="23" t="s">
        <v>164</v>
      </c>
      <c r="J14" s="46"/>
      <c r="K14" s="7" t="s">
        <v>194</v>
      </c>
      <c r="L14" s="46"/>
      <c r="M14" s="7" t="s">
        <v>195</v>
      </c>
      <c r="N14" s="15" t="s">
        <v>196</v>
      </c>
      <c r="O14" s="26" t="s">
        <v>197</v>
      </c>
      <c r="P14" s="52"/>
      <c r="Q14" s="10" t="s">
        <v>198</v>
      </c>
      <c r="S14" s="1" t="s">
        <v>199</v>
      </c>
      <c r="X14" s="66" t="s">
        <v>109</v>
      </c>
      <c r="Y14" t="s">
        <v>200</v>
      </c>
      <c r="Z14" s="68" t="s">
        <v>17</v>
      </c>
      <c r="AA14" s="68" t="s">
        <v>17</v>
      </c>
      <c r="AB14" s="68" t="s">
        <v>17</v>
      </c>
      <c r="AC14" s="68" t="s">
        <v>17</v>
      </c>
      <c r="AD14" s="68" t="s">
        <v>17</v>
      </c>
      <c r="AE14" s="68" t="s">
        <v>17</v>
      </c>
      <c r="AF14" s="68" t="s">
        <v>17</v>
      </c>
      <c r="AG14" s="69" t="s">
        <v>111</v>
      </c>
      <c r="AI14">
        <v>4</v>
      </c>
    </row>
    <row r="15" spans="1:37" ht="60.1" x14ac:dyDescent="0.3">
      <c r="B15" s="119"/>
      <c r="D15" s="42"/>
      <c r="E15" s="10" t="s">
        <v>201</v>
      </c>
      <c r="F15" s="46"/>
      <c r="G15" s="8" t="s">
        <v>202</v>
      </c>
      <c r="H15" s="46"/>
      <c r="I15" s="23" t="s">
        <v>203</v>
      </c>
      <c r="J15" s="46"/>
      <c r="K15" s="33" t="s">
        <v>204</v>
      </c>
      <c r="L15" s="46"/>
      <c r="M15" s="7" t="s">
        <v>205</v>
      </c>
      <c r="N15" s="15"/>
      <c r="O15" s="26" t="s">
        <v>206</v>
      </c>
      <c r="P15" s="52" t="s">
        <v>207</v>
      </c>
      <c r="Q15" s="6" t="s">
        <v>208</v>
      </c>
      <c r="T15" s="60" t="s">
        <v>111</v>
      </c>
      <c r="U15" s="1">
        <v>4</v>
      </c>
      <c r="X15" s="66" t="s">
        <v>117</v>
      </c>
      <c r="Y15" t="s">
        <v>118</v>
      </c>
      <c r="Z15" s="68" t="s">
        <v>17</v>
      </c>
      <c r="AA15" s="68" t="s">
        <v>17</v>
      </c>
      <c r="AB15" s="68" t="s">
        <v>17</v>
      </c>
      <c r="AC15" s="68" t="s">
        <v>17</v>
      </c>
      <c r="AD15" s="68" t="s">
        <v>17</v>
      </c>
      <c r="AE15" s="68" t="s">
        <v>17</v>
      </c>
      <c r="AF15" s="68" t="s">
        <v>17</v>
      </c>
      <c r="AG15" s="69" t="s">
        <v>119</v>
      </c>
      <c r="AI15">
        <v>6</v>
      </c>
    </row>
    <row r="16" spans="1:37" ht="45.1" x14ac:dyDescent="0.3">
      <c r="B16" s="119"/>
      <c r="D16" s="42"/>
      <c r="E16" s="10" t="s">
        <v>168</v>
      </c>
      <c r="F16" s="46"/>
      <c r="G16" s="8" t="s">
        <v>209</v>
      </c>
      <c r="H16" s="46" t="s">
        <v>105</v>
      </c>
      <c r="I16" s="23" t="s">
        <v>210</v>
      </c>
      <c r="J16" s="46"/>
      <c r="K16" s="8" t="s">
        <v>158</v>
      </c>
      <c r="L16" s="46"/>
      <c r="M16" s="8" t="s">
        <v>193</v>
      </c>
      <c r="N16" s="15" t="s">
        <v>211</v>
      </c>
      <c r="O16" s="23" t="s">
        <v>212</v>
      </c>
      <c r="P16" s="52"/>
      <c r="Q16" s="6" t="s">
        <v>213</v>
      </c>
      <c r="S16" s="1" t="s">
        <v>214</v>
      </c>
      <c r="X16" s="66" t="s">
        <v>123</v>
      </c>
      <c r="Y16" t="s">
        <v>124</v>
      </c>
      <c r="Z16" s="68" t="s">
        <v>17</v>
      </c>
      <c r="AA16" s="68" t="s">
        <v>17</v>
      </c>
      <c r="AB16" s="68" t="s">
        <v>17</v>
      </c>
      <c r="AC16" s="68" t="s">
        <v>17</v>
      </c>
      <c r="AD16" s="68" t="s">
        <v>17</v>
      </c>
      <c r="AE16" s="68" t="s">
        <v>17</v>
      </c>
      <c r="AF16" s="68" t="s">
        <v>17</v>
      </c>
      <c r="AG16" s="69" t="s">
        <v>18</v>
      </c>
      <c r="AI16">
        <v>8</v>
      </c>
    </row>
    <row r="17" spans="4:35" ht="45.1" x14ac:dyDescent="0.3">
      <c r="D17" s="42"/>
      <c r="E17" s="10" t="s">
        <v>184</v>
      </c>
      <c r="F17" s="46"/>
      <c r="G17" s="8" t="s">
        <v>215</v>
      </c>
      <c r="H17" s="46" t="s">
        <v>107</v>
      </c>
      <c r="I17" s="23" t="s">
        <v>216</v>
      </c>
      <c r="J17" s="46"/>
      <c r="K17" s="8" t="s">
        <v>165</v>
      </c>
      <c r="L17" s="46"/>
      <c r="M17" s="33" t="s">
        <v>217</v>
      </c>
      <c r="N17" s="15"/>
      <c r="O17" s="23" t="s">
        <v>218</v>
      </c>
      <c r="P17" s="52"/>
      <c r="Q17" s="6" t="s">
        <v>219</v>
      </c>
      <c r="T17" s="61" t="s">
        <v>145</v>
      </c>
      <c r="U17" s="1">
        <v>6</v>
      </c>
      <c r="X17" s="66" t="s">
        <v>125</v>
      </c>
      <c r="Y17" t="s">
        <v>126</v>
      </c>
      <c r="Z17" s="68" t="s">
        <v>31</v>
      </c>
      <c r="AA17" s="68" t="s">
        <v>17</v>
      </c>
      <c r="AB17" s="68" t="s">
        <v>31</v>
      </c>
      <c r="AC17" s="68" t="s">
        <v>31</v>
      </c>
      <c r="AD17" s="68" t="s">
        <v>31</v>
      </c>
      <c r="AE17" s="68" t="s">
        <v>31</v>
      </c>
      <c r="AF17" s="68" t="s">
        <v>31</v>
      </c>
      <c r="AG17" s="69" t="s">
        <v>18</v>
      </c>
      <c r="AI17">
        <v>8</v>
      </c>
    </row>
    <row r="18" spans="4:35" ht="45.1" x14ac:dyDescent="0.3">
      <c r="D18" s="42"/>
      <c r="E18" s="11" t="s">
        <v>220</v>
      </c>
      <c r="F18" s="46"/>
      <c r="G18" s="8" t="s">
        <v>221</v>
      </c>
      <c r="H18" s="46" t="s">
        <v>222</v>
      </c>
      <c r="I18" s="25" t="s">
        <v>223</v>
      </c>
      <c r="J18" s="46"/>
      <c r="K18" s="8" t="s">
        <v>174</v>
      </c>
      <c r="L18" s="46"/>
      <c r="M18" s="8" t="s">
        <v>224</v>
      </c>
      <c r="N18" s="15"/>
      <c r="O18" s="23" t="s">
        <v>225</v>
      </c>
      <c r="P18" s="52"/>
      <c r="Q18" s="6" t="s">
        <v>226</v>
      </c>
      <c r="R18" s="1" t="s">
        <v>227</v>
      </c>
    </row>
    <row r="19" spans="4:35" ht="150.30000000000001" x14ac:dyDescent="0.3">
      <c r="D19" s="42" t="s">
        <v>140</v>
      </c>
      <c r="E19" s="6" t="s">
        <v>228</v>
      </c>
      <c r="F19" s="46"/>
      <c r="G19" s="8" t="s">
        <v>229</v>
      </c>
      <c r="H19" s="46"/>
      <c r="I19" s="26" t="s">
        <v>230</v>
      </c>
      <c r="J19" s="46"/>
      <c r="K19" s="8" t="s">
        <v>181</v>
      </c>
      <c r="L19" s="46"/>
      <c r="M19" s="8" t="s">
        <v>231</v>
      </c>
      <c r="N19" s="15" t="s">
        <v>232</v>
      </c>
      <c r="O19" s="31" t="s">
        <v>233</v>
      </c>
      <c r="P19" s="52" t="s">
        <v>234</v>
      </c>
      <c r="Q19" s="6" t="s">
        <v>235</v>
      </c>
      <c r="S19" s="59" t="s">
        <v>18</v>
      </c>
      <c r="U19" s="1">
        <v>8</v>
      </c>
    </row>
    <row r="20" spans="4:35" ht="45.1" x14ac:dyDescent="0.3">
      <c r="D20" s="42"/>
      <c r="E20" s="6" t="s">
        <v>236</v>
      </c>
      <c r="F20" s="46"/>
      <c r="G20" s="8" t="s">
        <v>237</v>
      </c>
      <c r="H20" s="46"/>
      <c r="I20" s="10" t="s">
        <v>238</v>
      </c>
      <c r="J20" s="46"/>
      <c r="K20" s="8" t="s">
        <v>188</v>
      </c>
      <c r="L20" s="46"/>
      <c r="M20" s="8" t="s">
        <v>239</v>
      </c>
      <c r="N20" s="15" t="s">
        <v>240</v>
      </c>
      <c r="O20" s="31" t="s">
        <v>241</v>
      </c>
      <c r="P20" s="53" t="s">
        <v>242</v>
      </c>
      <c r="Q20" s="6" t="s">
        <v>243</v>
      </c>
      <c r="R20" s="1" t="s">
        <v>244</v>
      </c>
    </row>
    <row r="21" spans="4:35" ht="90.2" x14ac:dyDescent="0.3">
      <c r="D21" s="42"/>
      <c r="E21" s="6" t="s">
        <v>245</v>
      </c>
      <c r="F21" s="46"/>
      <c r="G21" s="8" t="s">
        <v>246</v>
      </c>
      <c r="H21" s="46"/>
      <c r="I21" s="10" t="s">
        <v>247</v>
      </c>
      <c r="J21" s="46"/>
      <c r="K21" s="8" t="s">
        <v>194</v>
      </c>
      <c r="L21" s="46"/>
      <c r="M21" s="8" t="s">
        <v>248</v>
      </c>
      <c r="N21" s="15"/>
      <c r="O21" s="31" t="s">
        <v>249</v>
      </c>
      <c r="P21" s="53" t="s">
        <v>250</v>
      </c>
      <c r="Q21" s="11" t="s">
        <v>251</v>
      </c>
      <c r="S21" s="62" t="s">
        <v>154</v>
      </c>
      <c r="U21" s="1">
        <v>7</v>
      </c>
    </row>
    <row r="22" spans="4:35" ht="60.1" x14ac:dyDescent="0.3">
      <c r="D22" s="42" t="s">
        <v>252</v>
      </c>
      <c r="E22" s="6" t="s">
        <v>253</v>
      </c>
      <c r="F22" s="46"/>
      <c r="G22" s="8" t="s">
        <v>254</v>
      </c>
      <c r="H22" s="46"/>
      <c r="I22" s="10" t="s">
        <v>255</v>
      </c>
      <c r="J22" s="46"/>
      <c r="K22" s="10" t="s">
        <v>256</v>
      </c>
      <c r="L22" s="46"/>
      <c r="M22" s="8" t="s">
        <v>257</v>
      </c>
      <c r="N22" s="15"/>
      <c r="O22" s="31" t="s">
        <v>258</v>
      </c>
      <c r="P22" s="52"/>
      <c r="Q22" s="11" t="s">
        <v>259</v>
      </c>
    </row>
    <row r="23" spans="4:35" ht="45.1" x14ac:dyDescent="0.3">
      <c r="D23" s="42" t="s">
        <v>196</v>
      </c>
      <c r="E23" s="8" t="s">
        <v>260</v>
      </c>
      <c r="F23" s="46"/>
      <c r="G23" s="8" t="s">
        <v>261</v>
      </c>
      <c r="H23" s="46"/>
      <c r="I23" s="10" t="s">
        <v>262</v>
      </c>
      <c r="J23" s="46" t="s">
        <v>150</v>
      </c>
      <c r="K23" s="6" t="s">
        <v>263</v>
      </c>
      <c r="L23" s="46"/>
      <c r="M23" s="8" t="s">
        <v>264</v>
      </c>
      <c r="N23" s="15"/>
      <c r="O23" s="31" t="s">
        <v>258</v>
      </c>
      <c r="P23" s="52"/>
      <c r="Q23" s="11" t="s">
        <v>265</v>
      </c>
    </row>
    <row r="24" spans="4:35" ht="30.7" thickBot="1" x14ac:dyDescent="0.35">
      <c r="D24" s="42"/>
      <c r="E24" s="8" t="s">
        <v>266</v>
      </c>
      <c r="F24" s="46"/>
      <c r="G24" s="8" t="s">
        <v>267</v>
      </c>
      <c r="H24" s="47" t="s">
        <v>268</v>
      </c>
      <c r="I24" s="6" t="s">
        <v>269</v>
      </c>
      <c r="J24" s="46"/>
      <c r="K24" s="6" t="s">
        <v>236</v>
      </c>
      <c r="L24" s="46"/>
      <c r="M24" s="10" t="s">
        <v>270</v>
      </c>
      <c r="N24" s="15"/>
      <c r="O24" s="31" t="s">
        <v>271</v>
      </c>
      <c r="P24" s="52"/>
      <c r="Q24" s="11" t="s">
        <v>272</v>
      </c>
    </row>
    <row r="25" spans="4:35" ht="45.1" x14ac:dyDescent="0.3">
      <c r="D25" s="42"/>
      <c r="E25" s="8" t="s">
        <v>273</v>
      </c>
      <c r="F25" s="46"/>
      <c r="G25" s="8" t="s">
        <v>274</v>
      </c>
      <c r="J25" s="46"/>
      <c r="K25" s="6" t="s">
        <v>245</v>
      </c>
      <c r="L25" s="46"/>
      <c r="M25" s="11" t="s">
        <v>275</v>
      </c>
      <c r="N25" s="15" t="s">
        <v>276</v>
      </c>
      <c r="O25" s="31" t="s">
        <v>277</v>
      </c>
      <c r="P25" s="52"/>
      <c r="Q25" s="11" t="s">
        <v>278</v>
      </c>
    </row>
    <row r="26" spans="4:35" ht="75.150000000000006" x14ac:dyDescent="0.3">
      <c r="D26" s="42"/>
      <c r="E26" s="8" t="s">
        <v>279</v>
      </c>
      <c r="F26" s="46"/>
      <c r="G26" s="8" t="s">
        <v>280</v>
      </c>
      <c r="J26" s="46" t="s">
        <v>281</v>
      </c>
      <c r="K26" s="6" t="s">
        <v>282</v>
      </c>
      <c r="L26" s="46"/>
      <c r="M26" s="11" t="s">
        <v>224</v>
      </c>
      <c r="N26" s="15"/>
      <c r="O26" s="31" t="s">
        <v>283</v>
      </c>
      <c r="P26" s="52"/>
      <c r="Q26" s="11" t="s">
        <v>284</v>
      </c>
    </row>
    <row r="27" spans="4:35" x14ac:dyDescent="0.3">
      <c r="D27" s="42"/>
      <c r="E27" s="8" t="s">
        <v>285</v>
      </c>
      <c r="F27" s="46"/>
      <c r="G27" s="8" t="s">
        <v>286</v>
      </c>
      <c r="J27" s="46"/>
      <c r="K27" s="6" t="s">
        <v>287</v>
      </c>
      <c r="L27" s="46"/>
      <c r="M27" s="11" t="s">
        <v>231</v>
      </c>
      <c r="N27" s="15"/>
      <c r="O27" s="31" t="s">
        <v>288</v>
      </c>
      <c r="P27" s="52"/>
      <c r="Q27" s="11" t="s">
        <v>289</v>
      </c>
    </row>
    <row r="28" spans="4:35" ht="30.05" x14ac:dyDescent="0.3">
      <c r="D28" s="42"/>
      <c r="E28" s="8" t="s">
        <v>290</v>
      </c>
      <c r="F28" s="46"/>
      <c r="G28" s="8" t="s">
        <v>291</v>
      </c>
      <c r="J28" s="46"/>
      <c r="K28" s="6" t="s">
        <v>292</v>
      </c>
      <c r="L28" s="46"/>
      <c r="M28" s="11" t="s">
        <v>239</v>
      </c>
      <c r="N28" s="15"/>
      <c r="O28" s="31" t="s">
        <v>293</v>
      </c>
      <c r="P28" s="52"/>
      <c r="Q28" s="11" t="s">
        <v>294</v>
      </c>
    </row>
    <row r="29" spans="4:35" ht="60.1" x14ac:dyDescent="0.3">
      <c r="D29" s="42" t="s">
        <v>211</v>
      </c>
      <c r="E29" s="8" t="s">
        <v>293</v>
      </c>
      <c r="F29" s="46"/>
      <c r="G29" s="8" t="s">
        <v>295</v>
      </c>
      <c r="J29" s="46" t="s">
        <v>296</v>
      </c>
      <c r="K29" s="8" t="s">
        <v>260</v>
      </c>
      <c r="L29" s="46"/>
      <c r="M29" s="11" t="s">
        <v>297</v>
      </c>
      <c r="N29" s="15" t="s">
        <v>169</v>
      </c>
      <c r="O29" s="23" t="s">
        <v>298</v>
      </c>
      <c r="P29" s="52" t="s">
        <v>299</v>
      </c>
      <c r="Q29" s="10" t="s">
        <v>300</v>
      </c>
    </row>
    <row r="30" spans="4:35" ht="30.05" x14ac:dyDescent="0.3">
      <c r="D30" s="42"/>
      <c r="E30" s="8" t="s">
        <v>301</v>
      </c>
      <c r="F30" s="46" t="s">
        <v>302</v>
      </c>
      <c r="G30" s="33" t="s">
        <v>303</v>
      </c>
      <c r="J30" s="46"/>
      <c r="K30" s="8" t="s">
        <v>158</v>
      </c>
      <c r="L30" s="46"/>
      <c r="M30" s="11" t="s">
        <v>257</v>
      </c>
      <c r="N30" s="15" t="s">
        <v>304</v>
      </c>
      <c r="O30" s="23" t="s">
        <v>216</v>
      </c>
      <c r="P30" s="52"/>
      <c r="Q30" s="10" t="s">
        <v>238</v>
      </c>
    </row>
    <row r="31" spans="4:35" ht="45.1" x14ac:dyDescent="0.3">
      <c r="D31" s="42"/>
      <c r="E31" s="8" t="s">
        <v>305</v>
      </c>
      <c r="F31" s="46"/>
      <c r="G31" s="8" t="s">
        <v>202</v>
      </c>
      <c r="J31" s="46"/>
      <c r="K31" s="8" t="s">
        <v>165</v>
      </c>
      <c r="L31" s="46"/>
      <c r="M31" s="11" t="s">
        <v>264</v>
      </c>
      <c r="N31" s="15" t="s">
        <v>109</v>
      </c>
      <c r="O31" s="25" t="s">
        <v>306</v>
      </c>
      <c r="P31" s="52"/>
      <c r="Q31" s="10" t="s">
        <v>255</v>
      </c>
    </row>
    <row r="32" spans="4:35" ht="60.1" x14ac:dyDescent="0.3">
      <c r="D32" s="42"/>
      <c r="E32" s="8" t="s">
        <v>307</v>
      </c>
      <c r="F32" s="46"/>
      <c r="G32" s="8" t="s">
        <v>237</v>
      </c>
      <c r="J32" s="46"/>
      <c r="K32" s="8" t="s">
        <v>174</v>
      </c>
      <c r="L32" s="46" t="s">
        <v>150</v>
      </c>
      <c r="M32" s="6" t="s">
        <v>308</v>
      </c>
      <c r="N32" s="15" t="s">
        <v>117</v>
      </c>
      <c r="O32" s="26" t="s">
        <v>309</v>
      </c>
      <c r="P32" s="52"/>
      <c r="Q32" s="10" t="s">
        <v>247</v>
      </c>
    </row>
    <row r="33" spans="4:17" ht="75.8" thickBot="1" x14ac:dyDescent="0.35">
      <c r="D33" s="42"/>
      <c r="E33" s="8" t="s">
        <v>310</v>
      </c>
      <c r="F33" s="46"/>
      <c r="G33" s="8" t="s">
        <v>280</v>
      </c>
      <c r="J33" s="46"/>
      <c r="K33" s="8" t="s">
        <v>181</v>
      </c>
      <c r="L33" s="46" t="s">
        <v>196</v>
      </c>
      <c r="M33" s="6" t="s">
        <v>311</v>
      </c>
      <c r="N33" s="20" t="s">
        <v>123</v>
      </c>
      <c r="O33" s="32" t="s">
        <v>312</v>
      </c>
      <c r="P33" s="52"/>
      <c r="Q33" s="10" t="s">
        <v>262</v>
      </c>
    </row>
    <row r="34" spans="4:17" x14ac:dyDescent="0.3">
      <c r="D34" s="42"/>
      <c r="E34" s="8" t="s">
        <v>266</v>
      </c>
      <c r="F34" s="46" t="s">
        <v>313</v>
      </c>
      <c r="G34" s="10" t="s">
        <v>270</v>
      </c>
      <c r="J34" s="46"/>
      <c r="K34" s="8" t="s">
        <v>188</v>
      </c>
      <c r="L34" s="46" t="s">
        <v>211</v>
      </c>
      <c r="M34" s="8" t="s">
        <v>314</v>
      </c>
      <c r="P34" s="52"/>
      <c r="Q34" s="10" t="s">
        <v>315</v>
      </c>
    </row>
    <row r="35" spans="4:17" ht="30.05" x14ac:dyDescent="0.3">
      <c r="D35" s="42"/>
      <c r="E35" s="8" t="s">
        <v>316</v>
      </c>
      <c r="F35" s="46"/>
      <c r="G35" s="10" t="s">
        <v>202</v>
      </c>
      <c r="J35" s="46"/>
      <c r="K35" s="8" t="s">
        <v>194</v>
      </c>
      <c r="L35" s="46" t="s">
        <v>317</v>
      </c>
      <c r="M35" s="8" t="s">
        <v>318</v>
      </c>
      <c r="P35" s="52"/>
      <c r="Q35" s="10" t="s">
        <v>319</v>
      </c>
    </row>
    <row r="36" spans="4:17" ht="60.75" thickBot="1" x14ac:dyDescent="0.35">
      <c r="D36" s="42"/>
      <c r="E36" s="7" t="s">
        <v>320</v>
      </c>
      <c r="F36" s="46"/>
      <c r="G36" s="10" t="s">
        <v>237</v>
      </c>
      <c r="J36" s="46"/>
      <c r="K36" s="8" t="s">
        <v>321</v>
      </c>
      <c r="L36" s="46" t="s">
        <v>169</v>
      </c>
      <c r="M36" s="6" t="s">
        <v>322</v>
      </c>
      <c r="P36" s="54" t="s">
        <v>123</v>
      </c>
      <c r="Q36" s="13" t="s">
        <v>312</v>
      </c>
    </row>
    <row r="37" spans="4:17" ht="30.05" x14ac:dyDescent="0.3">
      <c r="D37" s="42"/>
      <c r="E37" s="12" t="s">
        <v>323</v>
      </c>
      <c r="F37" s="46"/>
      <c r="G37" s="10" t="s">
        <v>324</v>
      </c>
      <c r="J37" s="46" t="s">
        <v>232</v>
      </c>
      <c r="K37" s="8" t="s">
        <v>293</v>
      </c>
      <c r="L37" s="46" t="s">
        <v>304</v>
      </c>
      <c r="M37" s="6" t="s">
        <v>325</v>
      </c>
    </row>
    <row r="38" spans="4:17" ht="45.1" x14ac:dyDescent="0.3">
      <c r="D38" s="42"/>
      <c r="E38" s="8" t="s">
        <v>273</v>
      </c>
      <c r="F38" s="46" t="s">
        <v>326</v>
      </c>
      <c r="G38" s="11" t="s">
        <v>327</v>
      </c>
      <c r="J38" s="46"/>
      <c r="K38" s="8" t="s">
        <v>328</v>
      </c>
      <c r="L38" s="46" t="s">
        <v>222</v>
      </c>
      <c r="M38" s="11" t="s">
        <v>329</v>
      </c>
    </row>
    <row r="39" spans="4:17" ht="45.1" x14ac:dyDescent="0.3">
      <c r="D39" s="42"/>
      <c r="E39" s="8" t="s">
        <v>330</v>
      </c>
      <c r="F39" s="46"/>
      <c r="G39" s="11" t="s">
        <v>331</v>
      </c>
      <c r="J39" s="46"/>
      <c r="K39" s="8" t="s">
        <v>158</v>
      </c>
      <c r="L39" s="46" t="s">
        <v>332</v>
      </c>
      <c r="M39" s="10" t="s">
        <v>333</v>
      </c>
    </row>
    <row r="40" spans="4:17" ht="30.05" x14ac:dyDescent="0.3">
      <c r="D40" s="42"/>
      <c r="E40" s="7" t="s">
        <v>334</v>
      </c>
      <c r="F40" s="46"/>
      <c r="G40" s="11" t="s">
        <v>202</v>
      </c>
      <c r="J40" s="46"/>
      <c r="K40" s="8" t="s">
        <v>165</v>
      </c>
      <c r="L40" s="46"/>
      <c r="M40" s="10" t="s">
        <v>335</v>
      </c>
    </row>
    <row r="41" spans="4:17" ht="30.05" x14ac:dyDescent="0.3">
      <c r="D41" s="42"/>
      <c r="E41" s="11" t="s">
        <v>336</v>
      </c>
      <c r="F41" s="46"/>
      <c r="G41" s="11" t="s">
        <v>237</v>
      </c>
      <c r="J41" s="46"/>
      <c r="K41" s="8" t="s">
        <v>174</v>
      </c>
      <c r="L41" s="46"/>
      <c r="M41" s="10" t="s">
        <v>337</v>
      </c>
    </row>
    <row r="42" spans="4:17" x14ac:dyDescent="0.3">
      <c r="D42" s="42"/>
      <c r="E42" s="8" t="s">
        <v>279</v>
      </c>
      <c r="F42" s="46"/>
      <c r="G42" s="11" t="s">
        <v>280</v>
      </c>
      <c r="J42" s="46"/>
      <c r="K42" s="8" t="s">
        <v>181</v>
      </c>
      <c r="L42" s="46"/>
      <c r="M42" s="10" t="s">
        <v>338</v>
      </c>
    </row>
    <row r="43" spans="4:17" ht="30.05" x14ac:dyDescent="0.3">
      <c r="D43" s="42"/>
      <c r="E43" s="7" t="s">
        <v>339</v>
      </c>
      <c r="F43" s="46"/>
      <c r="G43" s="11" t="s">
        <v>340</v>
      </c>
      <c r="J43" s="46"/>
      <c r="K43" s="8" t="s">
        <v>188</v>
      </c>
      <c r="L43" s="46"/>
      <c r="M43" s="10" t="s">
        <v>319</v>
      </c>
    </row>
    <row r="44" spans="4:17" ht="45.7" thickBot="1" x14ac:dyDescent="0.35">
      <c r="D44" s="42"/>
      <c r="E44" s="8" t="s">
        <v>285</v>
      </c>
      <c r="F44" s="46" t="s">
        <v>341</v>
      </c>
      <c r="G44" s="6" t="s">
        <v>342</v>
      </c>
      <c r="J44" s="46"/>
      <c r="K44" s="8" t="s">
        <v>194</v>
      </c>
      <c r="L44" s="47" t="s">
        <v>268</v>
      </c>
      <c r="M44" s="13" t="s">
        <v>269</v>
      </c>
    </row>
    <row r="45" spans="4:17" ht="30.05" x14ac:dyDescent="0.3">
      <c r="D45" s="42"/>
      <c r="E45" s="12" t="s">
        <v>343</v>
      </c>
      <c r="F45" s="46"/>
      <c r="G45" s="6" t="s">
        <v>202</v>
      </c>
      <c r="J45" s="46"/>
      <c r="K45" s="8" t="s">
        <v>344</v>
      </c>
    </row>
    <row r="46" spans="4:17" ht="45.1" x14ac:dyDescent="0.3">
      <c r="D46" s="42"/>
      <c r="E46" s="12" t="s">
        <v>345</v>
      </c>
      <c r="F46" s="46"/>
      <c r="G46" s="6" t="s">
        <v>237</v>
      </c>
      <c r="J46" s="46" t="s">
        <v>169</v>
      </c>
      <c r="K46" s="6" t="s">
        <v>346</v>
      </c>
    </row>
    <row r="47" spans="4:17" ht="45.1" x14ac:dyDescent="0.3">
      <c r="D47" s="42">
        <v>2</v>
      </c>
      <c r="E47" s="6" t="s">
        <v>346</v>
      </c>
      <c r="F47" s="46"/>
      <c r="G47" s="6" t="s">
        <v>280</v>
      </c>
      <c r="J47" s="46" t="s">
        <v>304</v>
      </c>
      <c r="K47" s="6" t="s">
        <v>347</v>
      </c>
    </row>
    <row r="48" spans="4:17" ht="60.1" x14ac:dyDescent="0.3">
      <c r="D48" s="42">
        <v>3</v>
      </c>
      <c r="E48" s="6" t="s">
        <v>348</v>
      </c>
      <c r="F48" s="46" t="s">
        <v>349</v>
      </c>
      <c r="G48" s="8" t="s">
        <v>350</v>
      </c>
      <c r="J48" s="46" t="s">
        <v>109</v>
      </c>
      <c r="K48" s="11" t="s">
        <v>351</v>
      </c>
    </row>
    <row r="49" spans="4:11" ht="45.1" x14ac:dyDescent="0.3">
      <c r="D49" s="42">
        <v>4</v>
      </c>
      <c r="E49" s="11" t="s">
        <v>352</v>
      </c>
      <c r="F49" s="46"/>
      <c r="G49" s="8" t="s">
        <v>202</v>
      </c>
      <c r="J49" s="46" t="s">
        <v>332</v>
      </c>
      <c r="K49" s="10" t="s">
        <v>353</v>
      </c>
    </row>
    <row r="50" spans="4:11" ht="30.05" x14ac:dyDescent="0.3">
      <c r="D50" s="42">
        <v>5</v>
      </c>
      <c r="E50" s="10" t="s">
        <v>354</v>
      </c>
      <c r="F50" s="46"/>
      <c r="G50" s="8" t="s">
        <v>237</v>
      </c>
      <c r="J50" s="46"/>
      <c r="K50" s="10" t="s">
        <v>238</v>
      </c>
    </row>
    <row r="51" spans="4:11" ht="15.65" thickBot="1" x14ac:dyDescent="0.35">
      <c r="D51" s="43" t="s">
        <v>355</v>
      </c>
      <c r="E51" s="13" t="s">
        <v>356</v>
      </c>
      <c r="F51" s="46"/>
      <c r="G51" s="8" t="s">
        <v>280</v>
      </c>
      <c r="J51" s="46"/>
      <c r="K51" s="10" t="s">
        <v>337</v>
      </c>
    </row>
    <row r="52" spans="4:11" ht="30.05" x14ac:dyDescent="0.3">
      <c r="F52" s="46" t="s">
        <v>357</v>
      </c>
      <c r="G52" s="8" t="s">
        <v>358</v>
      </c>
      <c r="J52" s="46" t="s">
        <v>131</v>
      </c>
      <c r="K52" s="10" t="s">
        <v>359</v>
      </c>
    </row>
    <row r="53" spans="4:11" ht="60.1" x14ac:dyDescent="0.3">
      <c r="F53" s="46" t="s">
        <v>150</v>
      </c>
      <c r="G53" s="6" t="s">
        <v>360</v>
      </c>
      <c r="J53" s="46"/>
      <c r="K53" s="10" t="s">
        <v>319</v>
      </c>
    </row>
    <row r="54" spans="4:11" ht="60.1" x14ac:dyDescent="0.3">
      <c r="F54" s="46" t="s">
        <v>281</v>
      </c>
      <c r="G54" s="6" t="s">
        <v>361</v>
      </c>
      <c r="J54" s="46" t="s">
        <v>169</v>
      </c>
      <c r="K54" s="10" t="s">
        <v>362</v>
      </c>
    </row>
    <row r="55" spans="4:11" ht="15.65" thickBot="1" x14ac:dyDescent="0.35">
      <c r="F55" s="46"/>
      <c r="G55" s="19"/>
      <c r="J55" s="47" t="s">
        <v>123</v>
      </c>
      <c r="K55" s="13" t="s">
        <v>363</v>
      </c>
    </row>
    <row r="56" spans="4:11" ht="105.2" x14ac:dyDescent="0.3">
      <c r="F56" s="46" t="s">
        <v>364</v>
      </c>
      <c r="G56" s="6" t="s">
        <v>365</v>
      </c>
    </row>
    <row r="57" spans="4:11" ht="45.1" x14ac:dyDescent="0.3">
      <c r="F57" s="46" t="s">
        <v>366</v>
      </c>
      <c r="G57" s="6" t="s">
        <v>367</v>
      </c>
    </row>
    <row r="58" spans="4:11" ht="45.1" x14ac:dyDescent="0.3">
      <c r="F58" s="46" t="s">
        <v>368</v>
      </c>
      <c r="G58" s="6" t="s">
        <v>369</v>
      </c>
    </row>
    <row r="59" spans="4:11" ht="45.1" x14ac:dyDescent="0.3">
      <c r="F59" s="46" t="s">
        <v>370</v>
      </c>
      <c r="G59" s="6" t="s">
        <v>371</v>
      </c>
    </row>
    <row r="60" spans="4:11" ht="60.1" x14ac:dyDescent="0.3">
      <c r="F60" s="46" t="s">
        <v>222</v>
      </c>
      <c r="G60" s="11" t="s">
        <v>372</v>
      </c>
    </row>
    <row r="61" spans="4:11" ht="30.05" x14ac:dyDescent="0.3">
      <c r="F61" s="46"/>
      <c r="G61" s="11" t="s">
        <v>373</v>
      </c>
    </row>
    <row r="62" spans="4:11" x14ac:dyDescent="0.3">
      <c r="F62" s="46"/>
      <c r="G62" s="11" t="s">
        <v>374</v>
      </c>
    </row>
    <row r="63" spans="4:11" ht="30.05" x14ac:dyDescent="0.3">
      <c r="F63" s="46"/>
      <c r="G63" s="11" t="s">
        <v>375</v>
      </c>
    </row>
    <row r="64" spans="4:11" x14ac:dyDescent="0.3">
      <c r="F64" s="46"/>
      <c r="G64" s="11" t="s">
        <v>376</v>
      </c>
    </row>
    <row r="65" spans="6:7" x14ac:dyDescent="0.3">
      <c r="F65" s="46"/>
      <c r="G65" s="11" t="s">
        <v>377</v>
      </c>
    </row>
    <row r="66" spans="6:7" ht="30.05" x14ac:dyDescent="0.3">
      <c r="F66" s="46"/>
      <c r="G66" s="11" t="s">
        <v>378</v>
      </c>
    </row>
    <row r="67" spans="6:7" x14ac:dyDescent="0.3">
      <c r="F67" s="46"/>
      <c r="G67" s="11" t="s">
        <v>379</v>
      </c>
    </row>
    <row r="68" spans="6:7" x14ac:dyDescent="0.3">
      <c r="F68" s="46"/>
      <c r="G68" s="11" t="s">
        <v>380</v>
      </c>
    </row>
    <row r="69" spans="6:7" x14ac:dyDescent="0.3">
      <c r="F69" s="46"/>
      <c r="G69" s="11" t="s">
        <v>381</v>
      </c>
    </row>
    <row r="70" spans="6:7" ht="30.05" x14ac:dyDescent="0.3">
      <c r="F70" s="46"/>
      <c r="G70" s="11" t="s">
        <v>382</v>
      </c>
    </row>
    <row r="71" spans="6:7" x14ac:dyDescent="0.3">
      <c r="F71" s="46"/>
      <c r="G71" s="11" t="s">
        <v>383</v>
      </c>
    </row>
    <row r="72" spans="6:7" ht="30.05" x14ac:dyDescent="0.3">
      <c r="F72" s="46"/>
      <c r="G72" s="11" t="s">
        <v>384</v>
      </c>
    </row>
    <row r="73" spans="6:7" ht="30.05" x14ac:dyDescent="0.3">
      <c r="F73" s="46"/>
      <c r="G73" s="11" t="s">
        <v>385</v>
      </c>
    </row>
    <row r="74" spans="6:7" x14ac:dyDescent="0.3">
      <c r="F74" s="46"/>
      <c r="G74" s="11" t="s">
        <v>386</v>
      </c>
    </row>
    <row r="75" spans="6:7" ht="30.05" x14ac:dyDescent="0.3">
      <c r="F75" s="46"/>
      <c r="G75" s="11" t="s">
        <v>387</v>
      </c>
    </row>
    <row r="76" spans="6:7" x14ac:dyDescent="0.3">
      <c r="F76" s="46"/>
      <c r="G76" s="11" t="s">
        <v>388</v>
      </c>
    </row>
    <row r="77" spans="6:7" x14ac:dyDescent="0.3">
      <c r="F77" s="46"/>
      <c r="G77" s="11" t="s">
        <v>389</v>
      </c>
    </row>
    <row r="78" spans="6:7" x14ac:dyDescent="0.3">
      <c r="F78" s="46"/>
      <c r="G78" s="11" t="s">
        <v>390</v>
      </c>
    </row>
    <row r="79" spans="6:7" x14ac:dyDescent="0.3">
      <c r="F79" s="46"/>
      <c r="G79" s="11" t="s">
        <v>391</v>
      </c>
    </row>
    <row r="80" spans="6:7" ht="30.05" x14ac:dyDescent="0.3">
      <c r="F80" s="46"/>
      <c r="G80" s="11" t="s">
        <v>392</v>
      </c>
    </row>
    <row r="81" spans="6:7" ht="30.05" x14ac:dyDescent="0.3">
      <c r="F81" s="46"/>
      <c r="G81" s="11" t="s">
        <v>393</v>
      </c>
    </row>
    <row r="82" spans="6:7" ht="45.1" x14ac:dyDescent="0.3">
      <c r="F82" s="46"/>
      <c r="G82" s="11" t="s">
        <v>394</v>
      </c>
    </row>
    <row r="83" spans="6:7" ht="30.05" x14ac:dyDescent="0.3">
      <c r="F83" s="46"/>
      <c r="G83" s="11" t="s">
        <v>395</v>
      </c>
    </row>
    <row r="84" spans="6:7" ht="30.05" x14ac:dyDescent="0.3">
      <c r="F84" s="46"/>
      <c r="G84" s="11" t="s">
        <v>396</v>
      </c>
    </row>
    <row r="85" spans="6:7" x14ac:dyDescent="0.3">
      <c r="F85" s="46"/>
      <c r="G85" s="11" t="s">
        <v>397</v>
      </c>
    </row>
    <row r="86" spans="6:7" ht="30.05" x14ac:dyDescent="0.3">
      <c r="F86" s="46"/>
      <c r="G86" s="11" t="s">
        <v>398</v>
      </c>
    </row>
    <row r="87" spans="6:7" x14ac:dyDescent="0.3">
      <c r="F87" s="46"/>
      <c r="G87" s="11" t="s">
        <v>399</v>
      </c>
    </row>
    <row r="88" spans="6:7" x14ac:dyDescent="0.3">
      <c r="F88" s="46"/>
      <c r="G88" s="11" t="s">
        <v>400</v>
      </c>
    </row>
    <row r="89" spans="6:7" x14ac:dyDescent="0.3">
      <c r="F89" s="46"/>
      <c r="G89" s="11" t="s">
        <v>401</v>
      </c>
    </row>
    <row r="90" spans="6:7" x14ac:dyDescent="0.3">
      <c r="F90" s="46"/>
      <c r="G90" s="11" t="s">
        <v>402</v>
      </c>
    </row>
    <row r="91" spans="6:7" x14ac:dyDescent="0.3">
      <c r="F91" s="46"/>
      <c r="G91" s="11" t="s">
        <v>403</v>
      </c>
    </row>
    <row r="92" spans="6:7" ht="30.05" x14ac:dyDescent="0.3">
      <c r="F92" s="46"/>
      <c r="G92" s="11" t="s">
        <v>404</v>
      </c>
    </row>
    <row r="93" spans="6:7" x14ac:dyDescent="0.3">
      <c r="F93" s="46"/>
      <c r="G93" s="11" t="s">
        <v>405</v>
      </c>
    </row>
    <row r="94" spans="6:7" x14ac:dyDescent="0.3">
      <c r="F94" s="46"/>
      <c r="G94" s="11" t="s">
        <v>406</v>
      </c>
    </row>
    <row r="95" spans="6:7" ht="30.05" x14ac:dyDescent="0.3">
      <c r="F95" s="46"/>
      <c r="G95" s="11" t="s">
        <v>407</v>
      </c>
    </row>
    <row r="96" spans="6:7" x14ac:dyDescent="0.3">
      <c r="F96" s="46"/>
      <c r="G96" s="11" t="s">
        <v>408</v>
      </c>
    </row>
    <row r="97" spans="6:7" ht="30.05" x14ac:dyDescent="0.3">
      <c r="F97" s="46"/>
      <c r="G97" s="11" t="s">
        <v>409</v>
      </c>
    </row>
    <row r="98" spans="6:7" x14ac:dyDescent="0.3">
      <c r="F98" s="46"/>
      <c r="G98" s="11" t="s">
        <v>410</v>
      </c>
    </row>
    <row r="99" spans="6:7" ht="30.05" x14ac:dyDescent="0.3">
      <c r="F99" s="46"/>
      <c r="G99" s="11" t="s">
        <v>411</v>
      </c>
    </row>
    <row r="100" spans="6:7" x14ac:dyDescent="0.3">
      <c r="F100" s="46"/>
      <c r="G100" s="11" t="s">
        <v>412</v>
      </c>
    </row>
    <row r="101" spans="6:7" ht="30.05" x14ac:dyDescent="0.3">
      <c r="F101" s="46"/>
      <c r="G101" s="11" t="s">
        <v>413</v>
      </c>
    </row>
    <row r="102" spans="6:7" ht="30.7" thickBot="1" x14ac:dyDescent="0.35">
      <c r="F102" s="47" t="s">
        <v>268</v>
      </c>
      <c r="G102" s="13" t="s">
        <v>414</v>
      </c>
    </row>
  </sheetData>
  <mergeCells count="4">
    <mergeCell ref="AG1:AH1"/>
    <mergeCell ref="D2:E2"/>
    <mergeCell ref="H2:I2"/>
    <mergeCell ref="Z1:AF1"/>
  </mergeCells>
  <conditionalFormatting sqref="Z1:AF1048576 AG7:AG12 AG14:AG15">
    <cfRule type="cellIs" dxfId="7" priority="7" operator="equal">
      <formula>"-"</formula>
    </cfRule>
    <cfRule type="cellIs" dxfId="6" priority="8" operator="equal">
      <formula>"+"</formula>
    </cfRule>
  </conditionalFormatting>
  <conditionalFormatting sqref="AG13">
    <cfRule type="cellIs" dxfId="5" priority="5" operator="equal">
      <formula>"-"</formula>
    </cfRule>
    <cfRule type="cellIs" dxfId="4" priority="6" operator="equal">
      <formula>"+"</formula>
    </cfRule>
  </conditionalFormatting>
  <conditionalFormatting sqref="AG16">
    <cfRule type="cellIs" dxfId="3" priority="3" operator="equal">
      <formula>"-"</formula>
    </cfRule>
    <cfRule type="cellIs" dxfId="2" priority="4" operator="equal">
      <formula>"+"</formula>
    </cfRule>
  </conditionalFormatting>
  <conditionalFormatting sqref="AG17">
    <cfRule type="cellIs" dxfId="1" priority="1" operator="equal">
      <formula>"-"</formula>
    </cfRule>
    <cfRule type="cellIs" dxfId="0" priority="2" operator="equal">
      <formula>"+"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Наложение ДК на жДК</vt:lpstr>
      <vt:lpstr>структура ДК</vt:lpstr>
      <vt:lpstr>'структура ДК'!_Ref324618865</vt:lpstr>
      <vt:lpstr>'структура ДК'!_Ref324618969</vt:lpstr>
      <vt:lpstr>'структура ДК'!_Toc451955076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Кирилл</dc:creator>
  <cp:keywords/>
  <dc:description/>
  <cp:lastModifiedBy>Анастасия Морозова</cp:lastModifiedBy>
  <cp:revision/>
  <dcterms:created xsi:type="dcterms:W3CDTF">2020-06-02T07:55:18Z</dcterms:created>
  <dcterms:modified xsi:type="dcterms:W3CDTF">2020-06-19T13:03:18Z</dcterms:modified>
  <cp:category/>
  <cp:contentStatus/>
</cp:coreProperties>
</file>